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7" windowWidth="11340" windowHeight="6797" activeTab="0"/>
  </bookViews>
  <sheets>
    <sheet name="AMORTIZATION" sheetId="1" r:id="rId1"/>
  </sheets>
  <definedNames>
    <definedName name="_xlnm.Print_Area" localSheetId="0">'AMORTIZATION'!$A$1:$G$35</definedName>
    <definedName name="Print_Area_MI">'AMORTIZATION'!$B$3:$F$59</definedName>
  </definedNames>
  <calcPr fullCalcOnLoad="1"/>
</workbook>
</file>

<file path=xl/sharedStrings.xml><?xml version="1.0" encoding="utf-8"?>
<sst xmlns="http://schemas.openxmlformats.org/spreadsheetml/2006/main" count="10" uniqueCount="10">
  <si>
    <t>Loan Amount:</t>
  </si>
  <si>
    <t>Interest Rate:</t>
  </si>
  <si>
    <t>Term in Years:</t>
  </si>
  <si>
    <t>Period</t>
  </si>
  <si>
    <t>Payment</t>
  </si>
  <si>
    <t>Principal</t>
  </si>
  <si>
    <t>Interest</t>
  </si>
  <si>
    <t>Balance</t>
  </si>
  <si>
    <t xml:space="preserve">                 AMORTIZATION SCHEDULE</t>
  </si>
  <si>
    <t xml:space="preserve">                        Copyright © by Doulgas Hammel 2007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</si>
</sst>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1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sz val="12"/>
      <color indexed="12"/>
      <name val="Arial MT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20875"/>
          <c:w val="0.96"/>
          <c:h val="0.75375"/>
        </c:manualLayout>
      </c:layout>
      <c:lineChart>
        <c:grouping val="standard"/>
        <c:varyColors val="0"/>
        <c:ser>
          <c:idx val="0"/>
          <c:order val="0"/>
          <c:tx>
            <c:v>Principle Balance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AMORTIZATION!$F$11:$F$371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 val="autoZero"/>
        <c:auto val="0"/>
        <c:lblOffset val="100"/>
        <c:tickLblSkip val="24"/>
        <c:noMultiLvlLbl val="0"/>
      </c:catAx>
      <c:valAx>
        <c:axId val="2928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42475"/>
          <c:w val="0.2862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142875</xdr:rowOff>
    </xdr:from>
    <xdr:to>
      <xdr:col>14</xdr:col>
      <xdr:colOff>38100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7820025" y="1866900"/>
        <a:ext cx="4953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733550" y="390525"/>
          <a:ext cx="3200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IV371"/>
  <sheetViews>
    <sheetView tabSelected="1" defaultGridColor="0" zoomScale="75" zoomScaleNormal="75" zoomScalePageLayoutView="0" colorId="22" workbookViewId="0" topLeftCell="A1">
      <selection activeCell="D9" sqref="D9"/>
    </sheetView>
  </sheetViews>
  <sheetFormatPr defaultColWidth="9.77734375" defaultRowHeight="15"/>
  <cols>
    <col min="1" max="1" width="8.4453125" style="1" customWidth="1"/>
    <col min="2" max="2" width="11.77734375" style="7" customWidth="1"/>
    <col min="3" max="4" width="12.77734375" style="1" customWidth="1"/>
    <col min="5" max="5" width="11.77734375" style="1" customWidth="1"/>
    <col min="6" max="6" width="12.77734375" style="1" customWidth="1"/>
    <col min="7" max="16384" width="9.77734375" style="1" customWidth="1"/>
  </cols>
  <sheetData>
    <row r="3" ht="15">
      <c r="C3" s="2" t="s">
        <v>8</v>
      </c>
    </row>
    <row r="4" ht="15">
      <c r="C4" s="9" t="s">
        <v>9</v>
      </c>
    </row>
    <row r="5" ht="15">
      <c r="D5" s="9"/>
    </row>
    <row r="6" spans="2:4" ht="15">
      <c r="B6" s="7" t="s">
        <v>0</v>
      </c>
      <c r="D6" s="3">
        <v>25000</v>
      </c>
    </row>
    <row r="7" spans="2:4" ht="15">
      <c r="B7" s="7" t="s">
        <v>1</v>
      </c>
      <c r="D7" s="4">
        <v>0.1</v>
      </c>
    </row>
    <row r="8" spans="2:4" ht="15">
      <c r="B8" s="7" t="s">
        <v>2</v>
      </c>
      <c r="D8" s="5">
        <v>30</v>
      </c>
    </row>
    <row r="10" spans="2:256" ht="15">
      <c r="B10" s="7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3:256" ht="15">
      <c r="C11" s="2"/>
      <c r="D11" s="2"/>
      <c r="E11" s="2">
        <f>SUM(E12:E371)</f>
        <v>53981.44130799176</v>
      </c>
      <c r="F11" s="2">
        <f>D6</f>
        <v>25000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6" ht="15">
      <c r="B12" s="7">
        <v>1</v>
      </c>
      <c r="C12" s="1">
        <f aca="true" t="shared" si="0" ref="C12:C75">IF(F11&lt;=0,0,PMT($D$7/12,$D$8*12,-$D$6))</f>
        <v>219.39289252219967</v>
      </c>
      <c r="D12" s="1">
        <f aca="true" t="shared" si="1" ref="D12:D75">C12-E12</f>
        <v>11.05955918886633</v>
      </c>
      <c r="E12" s="1">
        <f aca="true" t="shared" si="2" ref="E12:E75">IF(F11&lt;=0,0,($D$7/12)*F11)</f>
        <v>208.33333333333334</v>
      </c>
      <c r="F12" s="1">
        <f aca="true" t="shared" si="3" ref="F12:F75">IF((F11-D12)&lt;=0,0,F11-D12)</f>
        <v>24988.940440811133</v>
      </c>
    </row>
    <row r="13" spans="2:6" ht="15">
      <c r="B13" s="7">
        <f aca="true" t="shared" si="4" ref="B13:B76">B12+1</f>
        <v>2</v>
      </c>
      <c r="C13" s="1">
        <f t="shared" si="0"/>
        <v>219.39289252219967</v>
      </c>
      <c r="D13" s="1">
        <f t="shared" si="1"/>
        <v>11.151722182106909</v>
      </c>
      <c r="E13" s="1">
        <f t="shared" si="2"/>
        <v>208.24117034009276</v>
      </c>
      <c r="F13" s="1">
        <f t="shared" si="3"/>
        <v>24977.788718629025</v>
      </c>
    </row>
    <row r="14" spans="2:6" ht="15">
      <c r="B14" s="7">
        <f t="shared" si="4"/>
        <v>3</v>
      </c>
      <c r="C14" s="1">
        <f t="shared" si="0"/>
        <v>219.39289252219967</v>
      </c>
      <c r="D14" s="1">
        <f t="shared" si="1"/>
        <v>11.24465320029114</v>
      </c>
      <c r="E14" s="1">
        <f t="shared" si="2"/>
        <v>208.14823932190853</v>
      </c>
      <c r="F14" s="1">
        <f t="shared" si="3"/>
        <v>24966.544065428734</v>
      </c>
    </row>
    <row r="15" spans="2:6" ht="15">
      <c r="B15" s="7">
        <f t="shared" si="4"/>
        <v>4</v>
      </c>
      <c r="C15" s="1">
        <f t="shared" si="0"/>
        <v>219.39289252219967</v>
      </c>
      <c r="D15" s="1">
        <f t="shared" si="1"/>
        <v>11.33835864362689</v>
      </c>
      <c r="E15" s="1">
        <f t="shared" si="2"/>
        <v>208.05453387857278</v>
      </c>
      <c r="F15" s="1">
        <f t="shared" si="3"/>
        <v>24955.205706785106</v>
      </c>
    </row>
    <row r="16" spans="2:6" ht="15">
      <c r="B16" s="7">
        <f t="shared" si="4"/>
        <v>5</v>
      </c>
      <c r="C16" s="1">
        <f t="shared" si="0"/>
        <v>219.39289252219967</v>
      </c>
      <c r="D16" s="1">
        <f t="shared" si="1"/>
        <v>11.432844965657125</v>
      </c>
      <c r="E16" s="1">
        <f t="shared" si="2"/>
        <v>207.96004755654255</v>
      </c>
      <c r="F16" s="1">
        <f t="shared" si="3"/>
        <v>24943.77286181945</v>
      </c>
    </row>
    <row r="17" spans="2:6" ht="15">
      <c r="B17" s="7">
        <f t="shared" si="4"/>
        <v>6</v>
      </c>
      <c r="C17" s="1">
        <f t="shared" si="0"/>
        <v>219.39289252219967</v>
      </c>
      <c r="D17" s="1">
        <f t="shared" si="1"/>
        <v>11.528118673704284</v>
      </c>
      <c r="E17" s="1">
        <f t="shared" si="2"/>
        <v>207.8647738484954</v>
      </c>
      <c r="F17" s="1">
        <f t="shared" si="3"/>
        <v>24932.244743145744</v>
      </c>
    </row>
    <row r="18" spans="2:6" ht="15">
      <c r="B18" s="7">
        <f t="shared" si="4"/>
        <v>7</v>
      </c>
      <c r="C18" s="1">
        <f t="shared" si="0"/>
        <v>219.39289252219967</v>
      </c>
      <c r="D18" s="1">
        <f t="shared" si="1"/>
        <v>11.62418632931849</v>
      </c>
      <c r="E18" s="1">
        <f t="shared" si="2"/>
        <v>207.76870619288118</v>
      </c>
      <c r="F18" s="1">
        <f t="shared" si="3"/>
        <v>24920.620556816426</v>
      </c>
    </row>
    <row r="19" spans="2:6" ht="15">
      <c r="B19" s="7">
        <f t="shared" si="4"/>
        <v>8</v>
      </c>
      <c r="C19" s="1">
        <f t="shared" si="0"/>
        <v>219.39289252219967</v>
      </c>
      <c r="D19" s="1">
        <f t="shared" si="1"/>
        <v>11.721054548729455</v>
      </c>
      <c r="E19" s="1">
        <f t="shared" si="2"/>
        <v>207.67183797347022</v>
      </c>
      <c r="F19" s="1">
        <f t="shared" si="3"/>
        <v>24908.899502267697</v>
      </c>
    </row>
    <row r="20" spans="2:6" ht="15">
      <c r="B20" s="7">
        <f t="shared" si="4"/>
        <v>9</v>
      </c>
      <c r="C20" s="1">
        <f t="shared" si="0"/>
        <v>219.39289252219967</v>
      </c>
      <c r="D20" s="1">
        <f t="shared" si="1"/>
        <v>11.818730003302193</v>
      </c>
      <c r="E20" s="1">
        <f t="shared" si="2"/>
        <v>207.57416251889748</v>
      </c>
      <c r="F20" s="1">
        <f t="shared" si="3"/>
        <v>24897.080772264395</v>
      </c>
    </row>
    <row r="21" spans="2:6" ht="15">
      <c r="B21" s="7">
        <f t="shared" si="4"/>
        <v>10</v>
      </c>
      <c r="C21" s="1">
        <f t="shared" si="0"/>
        <v>219.39289252219967</v>
      </c>
      <c r="D21" s="1">
        <f t="shared" si="1"/>
        <v>11.9172194199964</v>
      </c>
      <c r="E21" s="1">
        <f t="shared" si="2"/>
        <v>207.47567310220327</v>
      </c>
      <c r="F21" s="1">
        <f t="shared" si="3"/>
        <v>24885.1635528444</v>
      </c>
    </row>
    <row r="22" spans="2:6" ht="15">
      <c r="B22" s="7">
        <f t="shared" si="4"/>
        <v>11</v>
      </c>
      <c r="C22" s="1">
        <f t="shared" si="0"/>
        <v>219.39289252219967</v>
      </c>
      <c r="D22" s="1">
        <f t="shared" si="1"/>
        <v>12.016529581829701</v>
      </c>
      <c r="E22" s="1">
        <f t="shared" si="2"/>
        <v>207.37636294036997</v>
      </c>
      <c r="F22" s="1">
        <f t="shared" si="3"/>
        <v>24873.14702326257</v>
      </c>
    </row>
    <row r="23" spans="2:6" ht="15">
      <c r="B23" s="7">
        <f t="shared" si="4"/>
        <v>12</v>
      </c>
      <c r="C23" s="1">
        <f t="shared" si="0"/>
        <v>219.39289252219967</v>
      </c>
      <c r="D23" s="1">
        <f t="shared" si="1"/>
        <v>12.116667328344931</v>
      </c>
      <c r="E23" s="1">
        <f t="shared" si="2"/>
        <v>207.27622519385474</v>
      </c>
      <c r="F23" s="1">
        <f t="shared" si="3"/>
        <v>24861.030355934225</v>
      </c>
    </row>
    <row r="24" spans="2:6" ht="15">
      <c r="B24" s="7">
        <f t="shared" si="4"/>
        <v>13</v>
      </c>
      <c r="C24" s="1">
        <f t="shared" si="0"/>
        <v>219.39289252219967</v>
      </c>
      <c r="D24" s="1">
        <f t="shared" si="1"/>
        <v>12.217639556081139</v>
      </c>
      <c r="E24" s="1">
        <f t="shared" si="2"/>
        <v>207.17525296611853</v>
      </c>
      <c r="F24" s="1">
        <f t="shared" si="3"/>
        <v>24848.812716378143</v>
      </c>
    </row>
    <row r="25" spans="2:6" ht="15">
      <c r="B25" s="7">
        <f t="shared" si="4"/>
        <v>14</v>
      </c>
      <c r="C25" s="1">
        <f t="shared" si="0"/>
        <v>219.39289252219967</v>
      </c>
      <c r="D25" s="1">
        <f t="shared" si="1"/>
        <v>12.319453219048484</v>
      </c>
      <c r="E25" s="1">
        <f t="shared" si="2"/>
        <v>207.0734393031512</v>
      </c>
      <c r="F25" s="1">
        <f t="shared" si="3"/>
        <v>24836.493263159093</v>
      </c>
    </row>
    <row r="26" spans="2:6" ht="15">
      <c r="B26" s="7">
        <f t="shared" si="4"/>
        <v>15</v>
      </c>
      <c r="C26" s="1">
        <f t="shared" si="0"/>
        <v>219.39289252219967</v>
      </c>
      <c r="D26" s="1">
        <f t="shared" si="1"/>
        <v>12.42211532920723</v>
      </c>
      <c r="E26" s="1">
        <f t="shared" si="2"/>
        <v>206.97077719299244</v>
      </c>
      <c r="F26" s="1">
        <f t="shared" si="3"/>
        <v>24824.071147829887</v>
      </c>
    </row>
    <row r="27" spans="2:6" ht="15">
      <c r="B27" s="7">
        <f t="shared" si="4"/>
        <v>16</v>
      </c>
      <c r="C27" s="1">
        <f t="shared" si="0"/>
        <v>219.39289252219967</v>
      </c>
      <c r="D27" s="1">
        <f t="shared" si="1"/>
        <v>12.52563295695063</v>
      </c>
      <c r="E27" s="1">
        <f t="shared" si="2"/>
        <v>206.86725956524904</v>
      </c>
      <c r="F27" s="1">
        <f t="shared" si="3"/>
        <v>24811.545514872938</v>
      </c>
    </row>
    <row r="28" spans="2:6" ht="15">
      <c r="B28" s="7">
        <f t="shared" si="4"/>
        <v>17</v>
      </c>
      <c r="C28" s="1">
        <f t="shared" si="0"/>
        <v>219.39289252219967</v>
      </c>
      <c r="D28" s="1">
        <f t="shared" si="1"/>
        <v>12.630013231591875</v>
      </c>
      <c r="E28" s="1">
        <f t="shared" si="2"/>
        <v>206.7628792906078</v>
      </c>
      <c r="F28" s="1">
        <f t="shared" si="3"/>
        <v>24798.915501641346</v>
      </c>
    </row>
    <row r="29" spans="2:6" ht="15">
      <c r="B29" s="7">
        <f t="shared" si="4"/>
        <v>18</v>
      </c>
      <c r="C29" s="1">
        <f t="shared" si="0"/>
        <v>219.39289252219967</v>
      </c>
      <c r="D29" s="1">
        <f t="shared" si="1"/>
        <v>12.73526334185513</v>
      </c>
      <c r="E29" s="1">
        <f t="shared" si="2"/>
        <v>206.65762918034454</v>
      </c>
      <c r="F29" s="1">
        <f t="shared" si="3"/>
        <v>24786.18023829949</v>
      </c>
    </row>
    <row r="30" spans="2:6" ht="15">
      <c r="B30" s="7">
        <f t="shared" si="4"/>
        <v>19</v>
      </c>
      <c r="C30" s="1">
        <f t="shared" si="0"/>
        <v>219.39289252219967</v>
      </c>
      <c r="D30" s="1">
        <f t="shared" si="1"/>
        <v>12.841390536370596</v>
      </c>
      <c r="E30" s="1">
        <f t="shared" si="2"/>
        <v>206.55150198582908</v>
      </c>
      <c r="F30" s="1">
        <f t="shared" si="3"/>
        <v>24773.33884776312</v>
      </c>
    </row>
    <row r="31" spans="2:6" ht="15">
      <c r="B31" s="7">
        <f t="shared" si="4"/>
        <v>20</v>
      </c>
      <c r="C31" s="1">
        <f t="shared" si="0"/>
        <v>219.39289252219967</v>
      </c>
      <c r="D31" s="1">
        <f t="shared" si="1"/>
        <v>12.948402124173668</v>
      </c>
      <c r="E31" s="1">
        <f t="shared" si="2"/>
        <v>206.444490398026</v>
      </c>
      <c r="F31" s="1">
        <f t="shared" si="3"/>
        <v>24760.390445638946</v>
      </c>
    </row>
    <row r="32" spans="2:6" ht="15">
      <c r="B32" s="7">
        <f t="shared" si="4"/>
        <v>21</v>
      </c>
      <c r="C32" s="1">
        <f t="shared" si="0"/>
        <v>219.39289252219967</v>
      </c>
      <c r="D32" s="1">
        <f t="shared" si="1"/>
        <v>13.056305475208461</v>
      </c>
      <c r="E32" s="1">
        <f t="shared" si="2"/>
        <v>206.3365870469912</v>
      </c>
      <c r="F32" s="1">
        <f t="shared" si="3"/>
        <v>24747.334140163737</v>
      </c>
    </row>
    <row r="33" spans="2:6" ht="15">
      <c r="B33" s="7">
        <f t="shared" si="4"/>
        <v>22</v>
      </c>
      <c r="C33" s="1">
        <f t="shared" si="0"/>
        <v>219.39289252219967</v>
      </c>
      <c r="D33" s="1">
        <f t="shared" si="1"/>
        <v>13.165108020835191</v>
      </c>
      <c r="E33" s="1">
        <f t="shared" si="2"/>
        <v>206.22778450136448</v>
      </c>
      <c r="F33" s="1">
        <f t="shared" si="3"/>
        <v>24734.1690321429</v>
      </c>
    </row>
    <row r="34" spans="2:6" ht="15">
      <c r="B34" s="7">
        <f t="shared" si="4"/>
        <v>23</v>
      </c>
      <c r="C34" s="1">
        <f t="shared" si="0"/>
        <v>219.39289252219967</v>
      </c>
      <c r="D34" s="1">
        <f t="shared" si="1"/>
        <v>13.274817254342167</v>
      </c>
      <c r="E34" s="1">
        <f t="shared" si="2"/>
        <v>206.1180752678575</v>
      </c>
      <c r="F34" s="1">
        <f t="shared" si="3"/>
        <v>24720.894214888558</v>
      </c>
    </row>
    <row r="35" spans="2:6" ht="15">
      <c r="B35" s="7">
        <f t="shared" si="4"/>
        <v>24</v>
      </c>
      <c r="C35" s="1">
        <f t="shared" si="0"/>
        <v>219.39289252219967</v>
      </c>
      <c r="D35" s="1">
        <f t="shared" si="1"/>
        <v>13.3854407314617</v>
      </c>
      <c r="E35" s="1">
        <f t="shared" si="2"/>
        <v>206.00745179073797</v>
      </c>
      <c r="F35" s="1">
        <f t="shared" si="3"/>
        <v>24707.508774157097</v>
      </c>
    </row>
    <row r="36" spans="2:6" ht="15">
      <c r="B36" s="7">
        <f t="shared" si="4"/>
        <v>25</v>
      </c>
      <c r="C36" s="1">
        <f t="shared" si="0"/>
        <v>219.39289252219967</v>
      </c>
      <c r="D36" s="1">
        <f t="shared" si="1"/>
        <v>13.496986070890529</v>
      </c>
      <c r="E36" s="1">
        <f t="shared" si="2"/>
        <v>205.89590645130914</v>
      </c>
      <c r="F36" s="1">
        <f t="shared" si="3"/>
        <v>24694.011788086205</v>
      </c>
    </row>
    <row r="37" spans="2:6" ht="15">
      <c r="B37" s="7">
        <f t="shared" si="4"/>
        <v>26</v>
      </c>
      <c r="C37" s="1">
        <f t="shared" si="0"/>
        <v>219.39289252219967</v>
      </c>
      <c r="D37" s="1">
        <f t="shared" si="1"/>
        <v>13.609460954814637</v>
      </c>
      <c r="E37" s="1">
        <f t="shared" si="2"/>
        <v>205.78343156738504</v>
      </c>
      <c r="F37" s="1">
        <f t="shared" si="3"/>
        <v>24680.40232713139</v>
      </c>
    </row>
    <row r="38" spans="2:6" ht="15">
      <c r="B38" s="7">
        <f t="shared" si="4"/>
        <v>27</v>
      </c>
      <c r="C38" s="1">
        <f t="shared" si="0"/>
        <v>219.39289252219967</v>
      </c>
      <c r="D38" s="1">
        <f t="shared" si="1"/>
        <v>13.722873129438113</v>
      </c>
      <c r="E38" s="1">
        <f t="shared" si="2"/>
        <v>205.67001939276156</v>
      </c>
      <c r="F38" s="1">
        <f t="shared" si="3"/>
        <v>24666.67945400195</v>
      </c>
    </row>
    <row r="39" spans="2:6" ht="15">
      <c r="B39" s="7">
        <f t="shared" si="4"/>
        <v>28</v>
      </c>
      <c r="C39" s="1">
        <f t="shared" si="0"/>
        <v>219.39289252219967</v>
      </c>
      <c r="D39" s="1">
        <f t="shared" si="1"/>
        <v>13.837230405516749</v>
      </c>
      <c r="E39" s="1">
        <f t="shared" si="2"/>
        <v>205.55566211668292</v>
      </c>
      <c r="F39" s="1">
        <f t="shared" si="3"/>
        <v>24652.842223596435</v>
      </c>
    </row>
    <row r="40" spans="2:6" ht="15">
      <c r="B40" s="7">
        <f t="shared" si="4"/>
        <v>29</v>
      </c>
      <c r="C40" s="1">
        <f t="shared" si="0"/>
        <v>219.39289252219967</v>
      </c>
      <c r="D40" s="1">
        <f t="shared" si="1"/>
        <v>13.952540658896055</v>
      </c>
      <c r="E40" s="1">
        <f t="shared" si="2"/>
        <v>205.44035186330362</v>
      </c>
      <c r="F40" s="1">
        <f t="shared" si="3"/>
        <v>24638.88968293754</v>
      </c>
    </row>
    <row r="41" spans="2:6" ht="15">
      <c r="B41" s="7">
        <f t="shared" si="4"/>
        <v>30</v>
      </c>
      <c r="C41" s="1">
        <f t="shared" si="0"/>
        <v>219.39289252219967</v>
      </c>
      <c r="D41" s="1">
        <f t="shared" si="1"/>
        <v>14.068811831053495</v>
      </c>
      <c r="E41" s="1">
        <f t="shared" si="2"/>
        <v>205.32408069114618</v>
      </c>
      <c r="F41" s="1">
        <f t="shared" si="3"/>
        <v>24624.820871106487</v>
      </c>
    </row>
    <row r="42" spans="2:6" ht="15">
      <c r="B42" s="7">
        <f t="shared" si="4"/>
        <v>31</v>
      </c>
      <c r="C42" s="1">
        <f t="shared" si="0"/>
        <v>219.39289252219967</v>
      </c>
      <c r="D42" s="1">
        <f t="shared" si="1"/>
        <v>14.186051929645629</v>
      </c>
      <c r="E42" s="1">
        <f t="shared" si="2"/>
        <v>205.20684059255404</v>
      </c>
      <c r="F42" s="1">
        <f t="shared" si="3"/>
        <v>24610.63481917684</v>
      </c>
    </row>
    <row r="43" spans="2:6" ht="15">
      <c r="B43" s="7">
        <f t="shared" si="4"/>
        <v>32</v>
      </c>
      <c r="C43" s="1">
        <f t="shared" si="0"/>
        <v>219.39289252219967</v>
      </c>
      <c r="D43" s="1">
        <f t="shared" si="1"/>
        <v>14.304269029059327</v>
      </c>
      <c r="E43" s="1">
        <f t="shared" si="2"/>
        <v>205.08862349314035</v>
      </c>
      <c r="F43" s="1">
        <f t="shared" si="3"/>
        <v>24596.33055014778</v>
      </c>
    </row>
    <row r="44" spans="2:6" ht="15">
      <c r="B44" s="7">
        <f t="shared" si="4"/>
        <v>33</v>
      </c>
      <c r="C44" s="1">
        <f t="shared" si="0"/>
        <v>219.39289252219967</v>
      </c>
      <c r="D44" s="1">
        <f t="shared" si="1"/>
        <v>14.423471270968179</v>
      </c>
      <c r="E44" s="1">
        <f t="shared" si="2"/>
        <v>204.9694212512315</v>
      </c>
      <c r="F44" s="1">
        <f t="shared" si="3"/>
        <v>24581.90707887681</v>
      </c>
    </row>
    <row r="45" spans="2:6" ht="15">
      <c r="B45" s="7">
        <f t="shared" si="4"/>
        <v>34</v>
      </c>
      <c r="C45" s="1">
        <f t="shared" si="0"/>
        <v>219.39289252219967</v>
      </c>
      <c r="D45" s="1">
        <f t="shared" si="1"/>
        <v>14.543666864892913</v>
      </c>
      <c r="E45" s="1">
        <f t="shared" si="2"/>
        <v>204.84922565730676</v>
      </c>
      <c r="F45" s="1">
        <f t="shared" si="3"/>
        <v>24567.363412011917</v>
      </c>
    </row>
    <row r="46" spans="2:6" ht="15">
      <c r="B46" s="7">
        <f t="shared" si="4"/>
        <v>35</v>
      </c>
      <c r="C46" s="1">
        <f t="shared" si="0"/>
        <v>219.39289252219967</v>
      </c>
      <c r="D46" s="1">
        <f t="shared" si="1"/>
        <v>14.664864088767047</v>
      </c>
      <c r="E46" s="1">
        <f t="shared" si="2"/>
        <v>204.72802843343263</v>
      </c>
      <c r="F46" s="1">
        <f t="shared" si="3"/>
        <v>24552.698547923148</v>
      </c>
    </row>
    <row r="47" spans="2:6" ht="15">
      <c r="B47" s="7">
        <f t="shared" si="4"/>
        <v>36</v>
      </c>
      <c r="C47" s="1">
        <f t="shared" si="0"/>
        <v>219.39289252219967</v>
      </c>
      <c r="D47" s="1">
        <f t="shared" si="1"/>
        <v>14.78707128950677</v>
      </c>
      <c r="E47" s="1">
        <f t="shared" si="2"/>
        <v>204.6058212326929</v>
      </c>
      <c r="F47" s="1">
        <f t="shared" si="3"/>
        <v>24537.911476633642</v>
      </c>
    </row>
    <row r="48" spans="2:6" ht="15">
      <c r="B48" s="7">
        <f t="shared" si="4"/>
        <v>37</v>
      </c>
      <c r="C48" s="1">
        <f t="shared" si="0"/>
        <v>219.39289252219967</v>
      </c>
      <c r="D48" s="1">
        <f t="shared" si="1"/>
        <v>14.910296883586</v>
      </c>
      <c r="E48" s="1">
        <f t="shared" si="2"/>
        <v>204.48259563861367</v>
      </c>
      <c r="F48" s="1">
        <f t="shared" si="3"/>
        <v>24523.001179750056</v>
      </c>
    </row>
    <row r="49" spans="2:6" ht="15">
      <c r="B49" s="7">
        <f t="shared" si="4"/>
        <v>38</v>
      </c>
      <c r="C49" s="1">
        <f t="shared" si="0"/>
        <v>219.39289252219967</v>
      </c>
      <c r="D49" s="1">
        <f t="shared" si="1"/>
        <v>15.034549357615873</v>
      </c>
      <c r="E49" s="1">
        <f t="shared" si="2"/>
        <v>204.3583431645838</v>
      </c>
      <c r="F49" s="1">
        <f t="shared" si="3"/>
        <v>24507.96663039244</v>
      </c>
    </row>
    <row r="50" spans="2:6" ht="15">
      <c r="B50" s="7">
        <f t="shared" si="4"/>
        <v>39</v>
      </c>
      <c r="C50" s="1">
        <f t="shared" si="0"/>
        <v>219.39289252219967</v>
      </c>
      <c r="D50" s="1">
        <f t="shared" si="1"/>
        <v>15.159837268929351</v>
      </c>
      <c r="E50" s="1">
        <f t="shared" si="2"/>
        <v>204.23305525327032</v>
      </c>
      <c r="F50" s="1">
        <f t="shared" si="3"/>
        <v>24492.80679312351</v>
      </c>
    </row>
    <row r="51" spans="2:6" ht="15">
      <c r="B51" s="7">
        <f t="shared" si="4"/>
        <v>40</v>
      </c>
      <c r="C51" s="1">
        <f t="shared" si="0"/>
        <v>219.39289252219967</v>
      </c>
      <c r="D51" s="1">
        <f t="shared" si="1"/>
        <v>15.28616924617043</v>
      </c>
      <c r="E51" s="1">
        <f t="shared" si="2"/>
        <v>204.10672327602924</v>
      </c>
      <c r="F51" s="1">
        <f t="shared" si="3"/>
        <v>24477.52062387734</v>
      </c>
    </row>
    <row r="52" spans="2:6" ht="15">
      <c r="B52" s="7">
        <f t="shared" si="4"/>
        <v>41</v>
      </c>
      <c r="C52" s="1">
        <f t="shared" si="0"/>
        <v>219.39289252219967</v>
      </c>
      <c r="D52" s="1">
        <f t="shared" si="1"/>
        <v>15.413553989888527</v>
      </c>
      <c r="E52" s="1">
        <f t="shared" si="2"/>
        <v>203.97933853231115</v>
      </c>
      <c r="F52" s="1">
        <f t="shared" si="3"/>
        <v>24462.10706988745</v>
      </c>
    </row>
    <row r="53" spans="2:6" ht="15">
      <c r="B53" s="7">
        <f t="shared" si="4"/>
        <v>42</v>
      </c>
      <c r="C53" s="1">
        <f t="shared" si="0"/>
        <v>219.39289252219967</v>
      </c>
      <c r="D53" s="1">
        <f t="shared" si="1"/>
        <v>15.542000273137603</v>
      </c>
      <c r="E53" s="1">
        <f t="shared" si="2"/>
        <v>203.85089224906207</v>
      </c>
      <c r="F53" s="1">
        <f t="shared" si="3"/>
        <v>24446.565069614313</v>
      </c>
    </row>
    <row r="54" spans="2:6" ht="15">
      <c r="B54" s="7">
        <f t="shared" si="4"/>
        <v>43</v>
      </c>
      <c r="C54" s="1">
        <f t="shared" si="0"/>
        <v>219.39289252219967</v>
      </c>
      <c r="D54" s="1">
        <f t="shared" si="1"/>
        <v>15.671516942080387</v>
      </c>
      <c r="E54" s="1">
        <f t="shared" si="2"/>
        <v>203.7213755801193</v>
      </c>
      <c r="F54" s="1">
        <f t="shared" si="3"/>
        <v>24430.893552672234</v>
      </c>
    </row>
    <row r="55" spans="2:6" ht="15">
      <c r="B55" s="7">
        <f t="shared" si="4"/>
        <v>44</v>
      </c>
      <c r="C55" s="1">
        <f t="shared" si="0"/>
        <v>219.39289252219967</v>
      </c>
      <c r="D55" s="1">
        <f t="shared" si="1"/>
        <v>15.802112916597736</v>
      </c>
      <c r="E55" s="1">
        <f t="shared" si="2"/>
        <v>203.59077960560194</v>
      </c>
      <c r="F55" s="1">
        <f t="shared" si="3"/>
        <v>24415.091439755637</v>
      </c>
    </row>
    <row r="56" spans="2:6" ht="15">
      <c r="B56" s="7">
        <f t="shared" si="4"/>
        <v>45</v>
      </c>
      <c r="C56" s="1">
        <f t="shared" si="0"/>
        <v>219.39289252219967</v>
      </c>
      <c r="D56" s="1">
        <f t="shared" si="1"/>
        <v>15.933797190902709</v>
      </c>
      <c r="E56" s="1">
        <f t="shared" si="2"/>
        <v>203.45909533129696</v>
      </c>
      <c r="F56" s="1">
        <f t="shared" si="3"/>
        <v>24399.157642564733</v>
      </c>
    </row>
    <row r="57" spans="2:6" ht="15">
      <c r="B57" s="7">
        <f t="shared" si="4"/>
        <v>46</v>
      </c>
      <c r="C57" s="1">
        <f t="shared" si="0"/>
        <v>219.39289252219967</v>
      </c>
      <c r="D57" s="1">
        <f t="shared" si="1"/>
        <v>16.066578834160225</v>
      </c>
      <c r="E57" s="1">
        <f t="shared" si="2"/>
        <v>203.32631368803945</v>
      </c>
      <c r="F57" s="1">
        <f t="shared" si="3"/>
        <v>24383.09106373057</v>
      </c>
    </row>
    <row r="58" spans="2:6" ht="15">
      <c r="B58" s="7">
        <f t="shared" si="4"/>
        <v>47</v>
      </c>
      <c r="C58" s="1">
        <f t="shared" si="0"/>
        <v>219.39289252219967</v>
      </c>
      <c r="D58" s="1">
        <f t="shared" si="1"/>
        <v>16.20046699111157</v>
      </c>
      <c r="E58" s="1">
        <f t="shared" si="2"/>
        <v>203.1924255310881</v>
      </c>
      <c r="F58" s="1">
        <f t="shared" si="3"/>
        <v>24366.89059673946</v>
      </c>
    </row>
    <row r="59" spans="2:6" ht="15">
      <c r="B59" s="7">
        <f t="shared" si="4"/>
        <v>48</v>
      </c>
      <c r="C59" s="1">
        <f t="shared" si="0"/>
        <v>219.39289252219967</v>
      </c>
      <c r="D59" s="1">
        <f t="shared" si="1"/>
        <v>16.335470882704186</v>
      </c>
      <c r="E59" s="1">
        <f t="shared" si="2"/>
        <v>203.0574216394955</v>
      </c>
      <c r="F59" s="1">
        <f t="shared" si="3"/>
        <v>24350.555125856758</v>
      </c>
    </row>
    <row r="60" spans="2:6" ht="15">
      <c r="B60" s="7">
        <f t="shared" si="4"/>
        <v>49</v>
      </c>
      <c r="C60" s="1">
        <f t="shared" si="0"/>
        <v>219.39289252219967</v>
      </c>
      <c r="D60" s="1">
        <f t="shared" si="1"/>
        <v>16.471599806726687</v>
      </c>
      <c r="E60" s="1">
        <f t="shared" si="2"/>
        <v>202.921292715473</v>
      </c>
      <c r="F60" s="1">
        <f t="shared" si="3"/>
        <v>24334.08352605003</v>
      </c>
    </row>
    <row r="61" spans="2:6" ht="15">
      <c r="B61" s="7">
        <f t="shared" si="4"/>
        <v>50</v>
      </c>
      <c r="C61" s="1">
        <f t="shared" si="0"/>
        <v>219.39289252219967</v>
      </c>
      <c r="D61" s="1">
        <f t="shared" si="1"/>
        <v>16.608863138449408</v>
      </c>
      <c r="E61" s="1">
        <f t="shared" si="2"/>
        <v>202.78402938375027</v>
      </c>
      <c r="F61" s="1">
        <f t="shared" si="3"/>
        <v>24317.474662911583</v>
      </c>
    </row>
    <row r="62" spans="2:6" ht="15">
      <c r="B62" s="7">
        <f t="shared" si="4"/>
        <v>51</v>
      </c>
      <c r="C62" s="1">
        <f t="shared" si="0"/>
        <v>219.39289252219967</v>
      </c>
      <c r="D62" s="1">
        <f t="shared" si="1"/>
        <v>16.747270331269817</v>
      </c>
      <c r="E62" s="1">
        <f t="shared" si="2"/>
        <v>202.64562219092986</v>
      </c>
      <c r="F62" s="1">
        <f t="shared" si="3"/>
        <v>24300.727392580313</v>
      </c>
    </row>
    <row r="63" spans="2:6" ht="15">
      <c r="B63" s="7">
        <f t="shared" si="4"/>
        <v>52</v>
      </c>
      <c r="C63" s="1">
        <f t="shared" si="0"/>
        <v>219.39289252219967</v>
      </c>
      <c r="D63" s="1">
        <f t="shared" si="1"/>
        <v>16.88683091736374</v>
      </c>
      <c r="E63" s="1">
        <f t="shared" si="2"/>
        <v>202.50606160483593</v>
      </c>
      <c r="F63" s="1">
        <f t="shared" si="3"/>
        <v>24283.84056166295</v>
      </c>
    </row>
    <row r="64" spans="2:6" ht="15">
      <c r="B64" s="7">
        <f t="shared" si="4"/>
        <v>53</v>
      </c>
      <c r="C64" s="1">
        <f t="shared" si="0"/>
        <v>219.39289252219967</v>
      </c>
      <c r="D64" s="1">
        <f t="shared" si="1"/>
        <v>17.02755450834175</v>
      </c>
      <c r="E64" s="1">
        <f t="shared" si="2"/>
        <v>202.36533801385792</v>
      </c>
      <c r="F64" s="1">
        <f t="shared" si="3"/>
        <v>24266.813007154607</v>
      </c>
    </row>
    <row r="65" spans="2:6" ht="15">
      <c r="B65" s="7">
        <f t="shared" si="4"/>
        <v>54</v>
      </c>
      <c r="C65" s="1">
        <f t="shared" si="0"/>
        <v>219.39289252219967</v>
      </c>
      <c r="D65" s="1">
        <f t="shared" si="1"/>
        <v>17.169450795911274</v>
      </c>
      <c r="E65" s="1">
        <f t="shared" si="2"/>
        <v>202.2234417262884</v>
      </c>
      <c r="F65" s="1">
        <f t="shared" si="3"/>
        <v>24249.643556358697</v>
      </c>
    </row>
    <row r="66" spans="2:6" ht="15">
      <c r="B66" s="7">
        <f t="shared" si="4"/>
        <v>55</v>
      </c>
      <c r="C66" s="1">
        <f t="shared" si="0"/>
        <v>219.39289252219967</v>
      </c>
      <c r="D66" s="1">
        <f t="shared" si="1"/>
        <v>17.31252955254388</v>
      </c>
      <c r="E66" s="1">
        <f t="shared" si="2"/>
        <v>202.0803629696558</v>
      </c>
      <c r="F66" s="1">
        <f t="shared" si="3"/>
        <v>24232.331026806154</v>
      </c>
    </row>
    <row r="67" spans="2:6" ht="15">
      <c r="B67" s="7">
        <f t="shared" si="4"/>
        <v>56</v>
      </c>
      <c r="C67" s="1">
        <f t="shared" si="0"/>
        <v>219.39289252219967</v>
      </c>
      <c r="D67" s="1">
        <f t="shared" si="1"/>
        <v>17.4568006321484</v>
      </c>
      <c r="E67" s="1">
        <f t="shared" si="2"/>
        <v>201.93609189005127</v>
      </c>
      <c r="F67" s="1">
        <f t="shared" si="3"/>
        <v>24214.874226174004</v>
      </c>
    </row>
    <row r="68" spans="2:6" ht="15">
      <c r="B68" s="7">
        <f t="shared" si="4"/>
        <v>57</v>
      </c>
      <c r="C68" s="1">
        <f t="shared" si="0"/>
        <v>219.39289252219967</v>
      </c>
      <c r="D68" s="1">
        <f t="shared" si="1"/>
        <v>17.60227397074965</v>
      </c>
      <c r="E68" s="1">
        <f t="shared" si="2"/>
        <v>201.79061855145002</v>
      </c>
      <c r="F68" s="1">
        <f t="shared" si="3"/>
        <v>24197.271952203253</v>
      </c>
    </row>
    <row r="69" spans="2:6" ht="15">
      <c r="B69" s="7">
        <f t="shared" si="4"/>
        <v>58</v>
      </c>
      <c r="C69" s="1">
        <f t="shared" si="0"/>
        <v>219.39289252219967</v>
      </c>
      <c r="D69" s="1">
        <f t="shared" si="1"/>
        <v>17.74895958717258</v>
      </c>
      <c r="E69" s="1">
        <f t="shared" si="2"/>
        <v>201.6439329350271</v>
      </c>
      <c r="F69" s="1">
        <f t="shared" si="3"/>
        <v>24179.52299261608</v>
      </c>
    </row>
    <row r="70" spans="2:6" ht="15">
      <c r="B70" s="7">
        <f t="shared" si="4"/>
        <v>59</v>
      </c>
      <c r="C70" s="1">
        <f t="shared" si="0"/>
        <v>219.39289252219967</v>
      </c>
      <c r="D70" s="1">
        <f t="shared" si="1"/>
        <v>17.89686758373236</v>
      </c>
      <c r="E70" s="1">
        <f t="shared" si="2"/>
        <v>201.49602493846731</v>
      </c>
      <c r="F70" s="1">
        <f t="shared" si="3"/>
        <v>24161.626125032348</v>
      </c>
    </row>
    <row r="71" spans="2:6" ht="15">
      <c r="B71" s="7">
        <f t="shared" si="4"/>
        <v>60</v>
      </c>
      <c r="C71" s="1">
        <f t="shared" si="0"/>
        <v>219.39289252219967</v>
      </c>
      <c r="D71" s="1">
        <f t="shared" si="1"/>
        <v>18.04600814693012</v>
      </c>
      <c r="E71" s="1">
        <f t="shared" si="2"/>
        <v>201.34688437526955</v>
      </c>
      <c r="F71" s="1">
        <f t="shared" si="3"/>
        <v>24143.580116885416</v>
      </c>
    </row>
    <row r="72" spans="2:6" ht="15">
      <c r="B72" s="7">
        <f t="shared" si="4"/>
        <v>61</v>
      </c>
      <c r="C72" s="1">
        <f t="shared" si="0"/>
        <v>219.39289252219967</v>
      </c>
      <c r="D72" s="1">
        <f t="shared" si="1"/>
        <v>18.196391548154537</v>
      </c>
      <c r="E72" s="1">
        <f t="shared" si="2"/>
        <v>201.19650097404514</v>
      </c>
      <c r="F72" s="1">
        <f t="shared" si="3"/>
        <v>24125.383725337262</v>
      </c>
    </row>
    <row r="73" spans="2:6" ht="15">
      <c r="B73" s="7">
        <f t="shared" si="4"/>
        <v>62</v>
      </c>
      <c r="C73" s="1">
        <f t="shared" si="0"/>
        <v>219.39289252219967</v>
      </c>
      <c r="D73" s="1">
        <f t="shared" si="1"/>
        <v>18.34802814438916</v>
      </c>
      <c r="E73" s="1">
        <f t="shared" si="2"/>
        <v>201.0448643778105</v>
      </c>
      <c r="F73" s="1">
        <f t="shared" si="3"/>
        <v>24107.035697192874</v>
      </c>
    </row>
    <row r="74" spans="2:6" ht="15">
      <c r="B74" s="7">
        <f t="shared" si="4"/>
        <v>63</v>
      </c>
      <c r="C74" s="1">
        <f t="shared" si="0"/>
        <v>219.39289252219967</v>
      </c>
      <c r="D74" s="1">
        <f t="shared" si="1"/>
        <v>18.50092837892572</v>
      </c>
      <c r="E74" s="1">
        <f t="shared" si="2"/>
        <v>200.89196414327395</v>
      </c>
      <c r="F74" s="1">
        <f t="shared" si="3"/>
        <v>24088.534768813948</v>
      </c>
    </row>
    <row r="75" spans="2:6" ht="15">
      <c r="B75" s="7">
        <f t="shared" si="4"/>
        <v>64</v>
      </c>
      <c r="C75" s="1">
        <f t="shared" si="0"/>
        <v>219.39289252219967</v>
      </c>
      <c r="D75" s="1">
        <f t="shared" si="1"/>
        <v>18.655102782083446</v>
      </c>
      <c r="E75" s="1">
        <f t="shared" si="2"/>
        <v>200.73778974011623</v>
      </c>
      <c r="F75" s="1">
        <f t="shared" si="3"/>
        <v>24069.879666031866</v>
      </c>
    </row>
    <row r="76" spans="2:6" ht="15">
      <c r="B76" s="7">
        <f t="shared" si="4"/>
        <v>65</v>
      </c>
      <c r="C76" s="1">
        <f aca="true" t="shared" si="5" ref="C76:C139">IF(F75&lt;=0,0,PMT($D$7/12,$D$8*12,-$D$6))</f>
        <v>219.39289252219967</v>
      </c>
      <c r="D76" s="1">
        <f aca="true" t="shared" si="6" ref="D76:D139">C76-E76</f>
        <v>18.810561971934135</v>
      </c>
      <c r="E76" s="1">
        <f aca="true" t="shared" si="7" ref="E76:E139">IF(F75&lt;=0,0,($D$7/12)*F75)</f>
        <v>200.58233055026554</v>
      </c>
      <c r="F76" s="1">
        <f aca="true" t="shared" si="8" ref="F76:F139">IF((F75-D76)&lt;=0,0,F75-D76)</f>
        <v>24051.06910405993</v>
      </c>
    </row>
    <row r="77" spans="2:6" ht="15">
      <c r="B77" s="7">
        <f aca="true" t="shared" si="9" ref="B77:B140">B76+1</f>
        <v>66</v>
      </c>
      <c r="C77" s="1">
        <f t="shared" si="5"/>
        <v>219.39289252219967</v>
      </c>
      <c r="D77" s="1">
        <f t="shared" si="6"/>
        <v>18.967316655033585</v>
      </c>
      <c r="E77" s="1">
        <f t="shared" si="7"/>
        <v>200.4255758671661</v>
      </c>
      <c r="F77" s="1">
        <f t="shared" si="8"/>
        <v>24032.101787404896</v>
      </c>
    </row>
    <row r="78" spans="2:6" ht="15">
      <c r="B78" s="7">
        <f t="shared" si="9"/>
        <v>67</v>
      </c>
      <c r="C78" s="1">
        <f t="shared" si="5"/>
        <v>219.39289252219967</v>
      </c>
      <c r="D78" s="1">
        <f t="shared" si="6"/>
        <v>19.125377627158883</v>
      </c>
      <c r="E78" s="1">
        <f t="shared" si="7"/>
        <v>200.2675148950408</v>
      </c>
      <c r="F78" s="1">
        <f t="shared" si="8"/>
        <v>24012.976409777737</v>
      </c>
    </row>
    <row r="79" spans="2:6" ht="15">
      <c r="B79" s="7">
        <f t="shared" si="9"/>
        <v>68</v>
      </c>
      <c r="C79" s="1">
        <f t="shared" si="5"/>
        <v>219.39289252219967</v>
      </c>
      <c r="D79" s="1">
        <f t="shared" si="6"/>
        <v>19.28475577405186</v>
      </c>
      <c r="E79" s="1">
        <f t="shared" si="7"/>
        <v>200.1081367481478</v>
      </c>
      <c r="F79" s="1">
        <f t="shared" si="8"/>
        <v>23993.691654003684</v>
      </c>
    </row>
    <row r="80" spans="2:6" ht="15">
      <c r="B80" s="7">
        <f t="shared" si="9"/>
        <v>69</v>
      </c>
      <c r="C80" s="1">
        <f t="shared" si="5"/>
        <v>219.39289252219967</v>
      </c>
      <c r="D80" s="1">
        <f t="shared" si="6"/>
        <v>19.445462072168965</v>
      </c>
      <c r="E80" s="1">
        <f t="shared" si="7"/>
        <v>199.9474304500307</v>
      </c>
      <c r="F80" s="1">
        <f t="shared" si="8"/>
        <v>23974.246191931514</v>
      </c>
    </row>
    <row r="81" spans="2:6" ht="15">
      <c r="B81" s="7">
        <f t="shared" si="9"/>
        <v>70</v>
      </c>
      <c r="C81" s="1">
        <f t="shared" si="5"/>
        <v>219.39289252219967</v>
      </c>
      <c r="D81" s="1">
        <f t="shared" si="6"/>
        <v>19.607507589437063</v>
      </c>
      <c r="E81" s="1">
        <f t="shared" si="7"/>
        <v>199.7853849327626</v>
      </c>
      <c r="F81" s="1">
        <f t="shared" si="8"/>
        <v>23954.638684342077</v>
      </c>
    </row>
    <row r="82" spans="2:6" ht="15">
      <c r="B82" s="7">
        <f t="shared" si="9"/>
        <v>71</v>
      </c>
      <c r="C82" s="1">
        <f t="shared" si="5"/>
        <v>219.39289252219967</v>
      </c>
      <c r="D82" s="1">
        <f t="shared" si="6"/>
        <v>19.770903486015698</v>
      </c>
      <c r="E82" s="1">
        <f t="shared" si="7"/>
        <v>199.62198903618398</v>
      </c>
      <c r="F82" s="1">
        <f t="shared" si="8"/>
        <v>23934.86778085606</v>
      </c>
    </row>
    <row r="83" spans="2:6" ht="15">
      <c r="B83" s="7">
        <f t="shared" si="9"/>
        <v>72</v>
      </c>
      <c r="C83" s="1">
        <f t="shared" si="5"/>
        <v>219.39289252219967</v>
      </c>
      <c r="D83" s="1">
        <f t="shared" si="6"/>
        <v>19.935661015065847</v>
      </c>
      <c r="E83" s="1">
        <f t="shared" si="7"/>
        <v>199.45723150713383</v>
      </c>
      <c r="F83" s="1">
        <f t="shared" si="8"/>
        <v>23914.932119840996</v>
      </c>
    </row>
    <row r="84" spans="2:6" ht="15">
      <c r="B84" s="7">
        <f t="shared" si="9"/>
        <v>73</v>
      </c>
      <c r="C84" s="1">
        <f t="shared" si="5"/>
        <v>219.39289252219967</v>
      </c>
      <c r="D84" s="1">
        <f t="shared" si="6"/>
        <v>20.101791523524696</v>
      </c>
      <c r="E84" s="1">
        <f t="shared" si="7"/>
        <v>199.29110099867498</v>
      </c>
      <c r="F84" s="1">
        <f t="shared" si="8"/>
        <v>23894.830328317472</v>
      </c>
    </row>
    <row r="85" spans="2:6" ht="15">
      <c r="B85" s="7">
        <f t="shared" si="9"/>
        <v>74</v>
      </c>
      <c r="C85" s="1">
        <f t="shared" si="5"/>
        <v>219.39289252219967</v>
      </c>
      <c r="D85" s="1">
        <f t="shared" si="6"/>
        <v>20.269306452887406</v>
      </c>
      <c r="E85" s="1">
        <f t="shared" si="7"/>
        <v>199.12358606931227</v>
      </c>
      <c r="F85" s="1">
        <f t="shared" si="8"/>
        <v>23874.561021864585</v>
      </c>
    </row>
    <row r="86" spans="2:6" ht="15">
      <c r="B86" s="7">
        <f t="shared" si="9"/>
        <v>75</v>
      </c>
      <c r="C86" s="1">
        <f t="shared" si="5"/>
        <v>219.39289252219967</v>
      </c>
      <c r="D86" s="1">
        <f t="shared" si="6"/>
        <v>20.438217339994793</v>
      </c>
      <c r="E86" s="1">
        <f t="shared" si="7"/>
        <v>198.95467518220488</v>
      </c>
      <c r="F86" s="1">
        <f t="shared" si="8"/>
        <v>23854.12280452459</v>
      </c>
    </row>
    <row r="87" spans="2:6" ht="15">
      <c r="B87" s="7">
        <f t="shared" si="9"/>
        <v>76</v>
      </c>
      <c r="C87" s="1">
        <f t="shared" si="5"/>
        <v>219.39289252219967</v>
      </c>
      <c r="D87" s="1">
        <f t="shared" si="6"/>
        <v>20.608535817828084</v>
      </c>
      <c r="E87" s="1">
        <f t="shared" si="7"/>
        <v>198.7843567043716</v>
      </c>
      <c r="F87" s="1">
        <f t="shared" si="8"/>
        <v>23833.514268706764</v>
      </c>
    </row>
    <row r="88" spans="2:6" ht="15">
      <c r="B88" s="7">
        <f t="shared" si="9"/>
        <v>77</v>
      </c>
      <c r="C88" s="1">
        <f t="shared" si="5"/>
        <v>219.39289252219967</v>
      </c>
      <c r="D88" s="1">
        <f t="shared" si="6"/>
        <v>20.780273616309984</v>
      </c>
      <c r="E88" s="1">
        <f t="shared" si="7"/>
        <v>198.6126189058897</v>
      </c>
      <c r="F88" s="1">
        <f t="shared" si="8"/>
        <v>23812.733995090453</v>
      </c>
    </row>
    <row r="89" spans="2:6" ht="15">
      <c r="B89" s="7">
        <f t="shared" si="9"/>
        <v>78</v>
      </c>
      <c r="C89" s="1">
        <f t="shared" si="5"/>
        <v>219.39289252219967</v>
      </c>
      <c r="D89" s="1">
        <f t="shared" si="6"/>
        <v>20.95344256311256</v>
      </c>
      <c r="E89" s="1">
        <f t="shared" si="7"/>
        <v>198.4394499590871</v>
      </c>
      <c r="F89" s="1">
        <f t="shared" si="8"/>
        <v>23791.78055252734</v>
      </c>
    </row>
    <row r="90" spans="2:6" ht="15">
      <c r="B90" s="7">
        <f t="shared" si="9"/>
        <v>79</v>
      </c>
      <c r="C90" s="1">
        <f t="shared" si="5"/>
        <v>219.39289252219967</v>
      </c>
      <c r="D90" s="1">
        <f t="shared" si="6"/>
        <v>21.12805458447184</v>
      </c>
      <c r="E90" s="1">
        <f t="shared" si="7"/>
        <v>198.26483793772783</v>
      </c>
      <c r="F90" s="1">
        <f t="shared" si="8"/>
        <v>23770.65249794287</v>
      </c>
    </row>
    <row r="91" spans="2:6" ht="15">
      <c r="B91" s="7">
        <f t="shared" si="9"/>
        <v>80</v>
      </c>
      <c r="C91" s="1">
        <f t="shared" si="5"/>
        <v>219.39289252219967</v>
      </c>
      <c r="D91" s="1">
        <f t="shared" si="6"/>
        <v>21.304121706009113</v>
      </c>
      <c r="E91" s="1">
        <f t="shared" si="7"/>
        <v>198.08877081619056</v>
      </c>
      <c r="F91" s="1">
        <f t="shared" si="8"/>
        <v>23749.34837623686</v>
      </c>
    </row>
    <row r="92" spans="2:6" ht="15">
      <c r="B92" s="7">
        <f t="shared" si="9"/>
        <v>81</v>
      </c>
      <c r="C92" s="1">
        <f t="shared" si="5"/>
        <v>219.39289252219967</v>
      </c>
      <c r="D92" s="1">
        <f t="shared" si="6"/>
        <v>21.481656053559192</v>
      </c>
      <c r="E92" s="1">
        <f t="shared" si="7"/>
        <v>197.91123646864048</v>
      </c>
      <c r="F92" s="1">
        <f t="shared" si="8"/>
        <v>23727.8667201833</v>
      </c>
    </row>
    <row r="93" spans="2:6" ht="15">
      <c r="B93" s="7">
        <f t="shared" si="9"/>
        <v>82</v>
      </c>
      <c r="C93" s="1">
        <f t="shared" si="5"/>
        <v>219.39289252219967</v>
      </c>
      <c r="D93" s="1">
        <f t="shared" si="6"/>
        <v>21.660669854005505</v>
      </c>
      <c r="E93" s="1">
        <f t="shared" si="7"/>
        <v>197.73222266819417</v>
      </c>
      <c r="F93" s="1">
        <f t="shared" si="8"/>
        <v>23706.206050329296</v>
      </c>
    </row>
    <row r="94" spans="2:6" ht="15">
      <c r="B94" s="7">
        <f t="shared" si="9"/>
        <v>83</v>
      </c>
      <c r="C94" s="1">
        <f t="shared" si="5"/>
        <v>219.39289252219967</v>
      </c>
      <c r="D94" s="1">
        <f t="shared" si="6"/>
        <v>21.8411754361222</v>
      </c>
      <c r="E94" s="1">
        <f t="shared" si="7"/>
        <v>197.55171708607747</v>
      </c>
      <c r="F94" s="1">
        <f t="shared" si="8"/>
        <v>23684.364874893174</v>
      </c>
    </row>
    <row r="95" spans="2:6" ht="15">
      <c r="B95" s="7">
        <f t="shared" si="9"/>
        <v>84</v>
      </c>
      <c r="C95" s="1">
        <f t="shared" si="5"/>
        <v>219.39289252219967</v>
      </c>
      <c r="D95" s="1">
        <f t="shared" si="6"/>
        <v>22.02318523142324</v>
      </c>
      <c r="E95" s="1">
        <f t="shared" si="7"/>
        <v>197.36970729077643</v>
      </c>
      <c r="F95" s="1">
        <f t="shared" si="8"/>
        <v>23662.34168966175</v>
      </c>
    </row>
    <row r="96" spans="2:6" ht="15">
      <c r="B96" s="7">
        <f t="shared" si="9"/>
        <v>85</v>
      </c>
      <c r="C96" s="1">
        <f t="shared" si="5"/>
        <v>219.39289252219967</v>
      </c>
      <c r="D96" s="1">
        <f t="shared" si="6"/>
        <v>22.20671177501842</v>
      </c>
      <c r="E96" s="1">
        <f t="shared" si="7"/>
        <v>197.18618074718125</v>
      </c>
      <c r="F96" s="1">
        <f t="shared" si="8"/>
        <v>23640.13497788673</v>
      </c>
    </row>
    <row r="97" spans="2:6" ht="15">
      <c r="B97" s="7">
        <f t="shared" si="9"/>
        <v>86</v>
      </c>
      <c r="C97" s="1">
        <f t="shared" si="5"/>
        <v>219.39289252219967</v>
      </c>
      <c r="D97" s="1">
        <f t="shared" si="6"/>
        <v>22.39176770647694</v>
      </c>
      <c r="E97" s="1">
        <f t="shared" si="7"/>
        <v>197.00112481572273</v>
      </c>
      <c r="F97" s="1">
        <f t="shared" si="8"/>
        <v>23617.74321018025</v>
      </c>
    </row>
    <row r="98" spans="2:6" ht="15">
      <c r="B98" s="7">
        <f t="shared" si="9"/>
        <v>87</v>
      </c>
      <c r="C98" s="1">
        <f t="shared" si="5"/>
        <v>219.39289252219967</v>
      </c>
      <c r="D98" s="1">
        <f t="shared" si="6"/>
        <v>22.578365770697587</v>
      </c>
      <c r="E98" s="1">
        <f t="shared" si="7"/>
        <v>196.8145267515021</v>
      </c>
      <c r="F98" s="1">
        <f t="shared" si="8"/>
        <v>23595.164844409555</v>
      </c>
    </row>
    <row r="99" spans="2:6" ht="15">
      <c r="B99" s="7">
        <f t="shared" si="9"/>
        <v>88</v>
      </c>
      <c r="C99" s="1">
        <f t="shared" si="5"/>
        <v>219.39289252219967</v>
      </c>
      <c r="D99" s="1">
        <f t="shared" si="6"/>
        <v>22.76651881878672</v>
      </c>
      <c r="E99" s="1">
        <f t="shared" si="7"/>
        <v>196.62637370341295</v>
      </c>
      <c r="F99" s="1">
        <f t="shared" si="8"/>
        <v>23572.39832559077</v>
      </c>
    </row>
    <row r="100" spans="2:6" ht="15">
      <c r="B100" s="7">
        <f t="shared" si="9"/>
        <v>89</v>
      </c>
      <c r="C100" s="1">
        <f t="shared" si="5"/>
        <v>219.39289252219967</v>
      </c>
      <c r="D100" s="1">
        <f t="shared" si="6"/>
        <v>22.956239808943252</v>
      </c>
      <c r="E100" s="1">
        <f t="shared" si="7"/>
        <v>196.43665271325642</v>
      </c>
      <c r="F100" s="1">
        <f t="shared" si="8"/>
        <v>23549.442085781826</v>
      </c>
    </row>
    <row r="101" spans="2:6" ht="15">
      <c r="B101" s="7">
        <f t="shared" si="9"/>
        <v>90</v>
      </c>
      <c r="C101" s="1">
        <f t="shared" si="5"/>
        <v>219.39289252219967</v>
      </c>
      <c r="D101" s="1">
        <f t="shared" si="6"/>
        <v>23.147541807351132</v>
      </c>
      <c r="E101" s="1">
        <f t="shared" si="7"/>
        <v>196.24535071484854</v>
      </c>
      <c r="F101" s="1">
        <f t="shared" si="8"/>
        <v>23526.294543974476</v>
      </c>
    </row>
    <row r="102" spans="2:6" ht="15">
      <c r="B102" s="7">
        <f t="shared" si="9"/>
        <v>91</v>
      </c>
      <c r="C102" s="1">
        <f t="shared" si="5"/>
        <v>219.39289252219967</v>
      </c>
      <c r="D102" s="1">
        <f t="shared" si="6"/>
        <v>23.34043798907905</v>
      </c>
      <c r="E102" s="1">
        <f t="shared" si="7"/>
        <v>196.05245453312062</v>
      </c>
      <c r="F102" s="1">
        <f t="shared" si="8"/>
        <v>23502.9541059854</v>
      </c>
    </row>
    <row r="103" spans="2:6" ht="15">
      <c r="B103" s="7">
        <f t="shared" si="9"/>
        <v>92</v>
      </c>
      <c r="C103" s="1">
        <f t="shared" si="5"/>
        <v>219.39289252219967</v>
      </c>
      <c r="D103" s="1">
        <f t="shared" si="6"/>
        <v>23.534941638988016</v>
      </c>
      <c r="E103" s="1">
        <f t="shared" si="7"/>
        <v>195.85795088321166</v>
      </c>
      <c r="F103" s="1">
        <f t="shared" si="8"/>
        <v>23479.41916434641</v>
      </c>
    </row>
    <row r="104" spans="2:6" ht="15">
      <c r="B104" s="7">
        <f t="shared" si="9"/>
        <v>93</v>
      </c>
      <c r="C104" s="1">
        <f t="shared" si="5"/>
        <v>219.39289252219967</v>
      </c>
      <c r="D104" s="1">
        <f t="shared" si="6"/>
        <v>23.731066152646264</v>
      </c>
      <c r="E104" s="1">
        <f t="shared" si="7"/>
        <v>195.6618263695534</v>
      </c>
      <c r="F104" s="1">
        <f t="shared" si="8"/>
        <v>23455.688098193765</v>
      </c>
    </row>
    <row r="105" spans="2:6" ht="15">
      <c r="B105" s="7">
        <f t="shared" si="9"/>
        <v>94</v>
      </c>
      <c r="C105" s="1">
        <f t="shared" si="5"/>
        <v>219.39289252219967</v>
      </c>
      <c r="D105" s="1">
        <f t="shared" si="6"/>
        <v>23.92882503725164</v>
      </c>
      <c r="E105" s="1">
        <f t="shared" si="7"/>
        <v>195.46406748494803</v>
      </c>
      <c r="F105" s="1">
        <f t="shared" si="8"/>
        <v>23431.759273156513</v>
      </c>
    </row>
    <row r="106" spans="2:6" ht="15">
      <c r="B106" s="7">
        <f t="shared" si="9"/>
        <v>95</v>
      </c>
      <c r="C106" s="1">
        <f t="shared" si="5"/>
        <v>219.39289252219967</v>
      </c>
      <c r="D106" s="1">
        <f t="shared" si="6"/>
        <v>24.128231912562057</v>
      </c>
      <c r="E106" s="1">
        <f t="shared" si="7"/>
        <v>195.26466060963762</v>
      </c>
      <c r="F106" s="1">
        <f t="shared" si="8"/>
        <v>23407.631041243952</v>
      </c>
    </row>
    <row r="107" spans="2:6" ht="15">
      <c r="B107" s="7">
        <f t="shared" si="9"/>
        <v>96</v>
      </c>
      <c r="C107" s="1">
        <f t="shared" si="5"/>
        <v>219.39289252219967</v>
      </c>
      <c r="D107" s="1">
        <f t="shared" si="6"/>
        <v>24.329300511833395</v>
      </c>
      <c r="E107" s="1">
        <f t="shared" si="7"/>
        <v>195.06359201036628</v>
      </c>
      <c r="F107" s="1">
        <f t="shared" si="8"/>
        <v>23383.30174073212</v>
      </c>
    </row>
    <row r="108" spans="2:6" ht="15">
      <c r="B108" s="7">
        <f t="shared" si="9"/>
        <v>97</v>
      </c>
      <c r="C108" s="1">
        <f t="shared" si="5"/>
        <v>219.39289252219967</v>
      </c>
      <c r="D108" s="1">
        <f t="shared" si="6"/>
        <v>24.53204468276533</v>
      </c>
      <c r="E108" s="1">
        <f t="shared" si="7"/>
        <v>194.86084783943434</v>
      </c>
      <c r="F108" s="1">
        <f t="shared" si="8"/>
        <v>23358.769696049356</v>
      </c>
    </row>
    <row r="109" spans="2:6" ht="15">
      <c r="B109" s="7">
        <f t="shared" si="9"/>
        <v>98</v>
      </c>
      <c r="C109" s="1">
        <f t="shared" si="5"/>
        <v>219.39289252219967</v>
      </c>
      <c r="D109" s="1">
        <f t="shared" si="6"/>
        <v>24.736478388455055</v>
      </c>
      <c r="E109" s="1">
        <f t="shared" si="7"/>
        <v>194.65641413374462</v>
      </c>
      <c r="F109" s="1">
        <f t="shared" si="8"/>
        <v>23334.0332176609</v>
      </c>
    </row>
    <row r="110" spans="2:6" ht="15">
      <c r="B110" s="7">
        <f t="shared" si="9"/>
        <v>99</v>
      </c>
      <c r="C110" s="1">
        <f t="shared" si="5"/>
        <v>219.39289252219967</v>
      </c>
      <c r="D110" s="1">
        <f t="shared" si="6"/>
        <v>24.94261570835883</v>
      </c>
      <c r="E110" s="1">
        <f t="shared" si="7"/>
        <v>194.45027681384084</v>
      </c>
      <c r="F110" s="1">
        <f t="shared" si="8"/>
        <v>23309.090601952543</v>
      </c>
    </row>
    <row r="111" spans="2:6" ht="15">
      <c r="B111" s="7">
        <f t="shared" si="9"/>
        <v>100</v>
      </c>
      <c r="C111" s="1">
        <f t="shared" si="5"/>
        <v>219.39289252219967</v>
      </c>
      <c r="D111" s="1">
        <f t="shared" si="6"/>
        <v>25.15047083926183</v>
      </c>
      <c r="E111" s="1">
        <f t="shared" si="7"/>
        <v>194.24242168293785</v>
      </c>
      <c r="F111" s="1">
        <f t="shared" si="8"/>
        <v>23283.940131113282</v>
      </c>
    </row>
    <row r="112" spans="2:6" ht="15">
      <c r="B112" s="7">
        <f t="shared" si="9"/>
        <v>101</v>
      </c>
      <c r="C112" s="1">
        <f t="shared" si="5"/>
        <v>219.39289252219967</v>
      </c>
      <c r="D112" s="1">
        <f t="shared" si="6"/>
        <v>25.360058096255642</v>
      </c>
      <c r="E112" s="1">
        <f t="shared" si="7"/>
        <v>194.03283442594403</v>
      </c>
      <c r="F112" s="1">
        <f t="shared" si="8"/>
        <v>23258.580073017027</v>
      </c>
    </row>
    <row r="113" spans="2:6" ht="15">
      <c r="B113" s="7">
        <f t="shared" si="9"/>
        <v>102</v>
      </c>
      <c r="C113" s="1">
        <f t="shared" si="5"/>
        <v>219.39289252219967</v>
      </c>
      <c r="D113" s="1">
        <f t="shared" si="6"/>
        <v>25.571391913724455</v>
      </c>
      <c r="E113" s="1">
        <f t="shared" si="7"/>
        <v>193.82150060847522</v>
      </c>
      <c r="F113" s="1">
        <f t="shared" si="8"/>
        <v>23233.008681103303</v>
      </c>
    </row>
    <row r="114" spans="2:6" ht="15">
      <c r="B114" s="7">
        <f t="shared" si="9"/>
        <v>103</v>
      </c>
      <c r="C114" s="1">
        <f t="shared" si="5"/>
        <v>219.39289252219967</v>
      </c>
      <c r="D114" s="1">
        <f t="shared" si="6"/>
        <v>25.784486846338808</v>
      </c>
      <c r="E114" s="1">
        <f t="shared" si="7"/>
        <v>193.60840567586087</v>
      </c>
      <c r="F114" s="1">
        <f t="shared" si="8"/>
        <v>23207.224194256964</v>
      </c>
    </row>
    <row r="115" spans="2:6" ht="15">
      <c r="B115" s="7">
        <f t="shared" si="9"/>
        <v>104</v>
      </c>
      <c r="C115" s="1">
        <f t="shared" si="5"/>
        <v>219.39289252219967</v>
      </c>
      <c r="D115" s="1">
        <f t="shared" si="6"/>
        <v>25.999357570058322</v>
      </c>
      <c r="E115" s="1">
        <f t="shared" si="7"/>
        <v>193.39353495214135</v>
      </c>
      <c r="F115" s="1">
        <f t="shared" si="8"/>
        <v>23181.224836686906</v>
      </c>
    </row>
    <row r="116" spans="2:6" ht="15">
      <c r="B116" s="7">
        <f t="shared" si="9"/>
        <v>105</v>
      </c>
      <c r="C116" s="1">
        <f t="shared" si="5"/>
        <v>219.39289252219967</v>
      </c>
      <c r="D116" s="1">
        <f t="shared" si="6"/>
        <v>26.216018883142112</v>
      </c>
      <c r="E116" s="1">
        <f t="shared" si="7"/>
        <v>193.17687363905756</v>
      </c>
      <c r="F116" s="1">
        <f t="shared" si="8"/>
        <v>23155.008817803766</v>
      </c>
    </row>
    <row r="117" spans="2:6" ht="15">
      <c r="B117" s="7">
        <f t="shared" si="9"/>
        <v>106</v>
      </c>
      <c r="C117" s="1">
        <f t="shared" si="5"/>
        <v>219.39289252219967</v>
      </c>
      <c r="D117" s="1">
        <f t="shared" si="6"/>
        <v>26.434485707168307</v>
      </c>
      <c r="E117" s="1">
        <f t="shared" si="7"/>
        <v>192.95840681503137</v>
      </c>
      <c r="F117" s="1">
        <f t="shared" si="8"/>
        <v>23128.574332096596</v>
      </c>
    </row>
    <row r="118" spans="2:6" ht="15">
      <c r="B118" s="7">
        <f t="shared" si="9"/>
        <v>107</v>
      </c>
      <c r="C118" s="1">
        <f t="shared" si="5"/>
        <v>219.39289252219967</v>
      </c>
      <c r="D118" s="1">
        <f t="shared" si="6"/>
        <v>26.654773088061376</v>
      </c>
      <c r="E118" s="1">
        <f t="shared" si="7"/>
        <v>192.7381194341383</v>
      </c>
      <c r="F118" s="1">
        <f t="shared" si="8"/>
        <v>23101.919559008533</v>
      </c>
    </row>
    <row r="119" spans="2:6" ht="15">
      <c r="B119" s="7">
        <f t="shared" si="9"/>
        <v>108</v>
      </c>
      <c r="C119" s="1">
        <f t="shared" si="5"/>
        <v>219.39289252219967</v>
      </c>
      <c r="D119" s="1">
        <f t="shared" si="6"/>
        <v>26.87689619712856</v>
      </c>
      <c r="E119" s="1">
        <f t="shared" si="7"/>
        <v>192.51599632507111</v>
      </c>
      <c r="F119" s="1">
        <f t="shared" si="8"/>
        <v>23075.042662811404</v>
      </c>
    </row>
    <row r="120" spans="2:6" ht="15">
      <c r="B120" s="7">
        <f t="shared" si="9"/>
        <v>109</v>
      </c>
      <c r="C120" s="1">
        <f t="shared" si="5"/>
        <v>219.39289252219967</v>
      </c>
      <c r="D120" s="1">
        <f t="shared" si="6"/>
        <v>27.10087033210465</v>
      </c>
      <c r="E120" s="1">
        <f t="shared" si="7"/>
        <v>192.29202219009503</v>
      </c>
      <c r="F120" s="1">
        <f t="shared" si="8"/>
        <v>23047.941792479298</v>
      </c>
    </row>
    <row r="121" spans="2:6" ht="15">
      <c r="B121" s="7">
        <f t="shared" si="9"/>
        <v>110</v>
      </c>
      <c r="C121" s="1">
        <f t="shared" si="5"/>
        <v>219.39289252219967</v>
      </c>
      <c r="D121" s="1">
        <f t="shared" si="6"/>
        <v>27.32671091820552</v>
      </c>
      <c r="E121" s="1">
        <f t="shared" si="7"/>
        <v>192.06618160399415</v>
      </c>
      <c r="F121" s="1">
        <f t="shared" si="8"/>
        <v>23020.615081561093</v>
      </c>
    </row>
    <row r="122" spans="2:6" ht="15">
      <c r="B122" s="7">
        <f t="shared" si="9"/>
        <v>111</v>
      </c>
      <c r="C122" s="1">
        <f t="shared" si="5"/>
        <v>219.39289252219967</v>
      </c>
      <c r="D122" s="1">
        <f t="shared" si="6"/>
        <v>27.554433509190574</v>
      </c>
      <c r="E122" s="1">
        <f t="shared" si="7"/>
        <v>191.8384590130091</v>
      </c>
      <c r="F122" s="1">
        <f t="shared" si="8"/>
        <v>22993.0606480519</v>
      </c>
    </row>
    <row r="123" spans="2:6" ht="15">
      <c r="B123" s="7">
        <f t="shared" si="9"/>
        <v>112</v>
      </c>
      <c r="C123" s="1">
        <f t="shared" si="5"/>
        <v>219.39289252219967</v>
      </c>
      <c r="D123" s="1">
        <f t="shared" si="6"/>
        <v>27.784053788433823</v>
      </c>
      <c r="E123" s="1">
        <f t="shared" si="7"/>
        <v>191.60883873376585</v>
      </c>
      <c r="F123" s="1">
        <f t="shared" si="8"/>
        <v>22965.27659426347</v>
      </c>
    </row>
    <row r="124" spans="2:6" ht="15">
      <c r="B124" s="7">
        <f t="shared" si="9"/>
        <v>113</v>
      </c>
      <c r="C124" s="1">
        <f t="shared" si="5"/>
        <v>219.39289252219967</v>
      </c>
      <c r="D124" s="1">
        <f t="shared" si="6"/>
        <v>28.0155875700041</v>
      </c>
      <c r="E124" s="1">
        <f t="shared" si="7"/>
        <v>191.37730495219557</v>
      </c>
      <c r="F124" s="1">
        <f t="shared" si="8"/>
        <v>22937.261006693465</v>
      </c>
    </row>
    <row r="125" spans="2:6" ht="15">
      <c r="B125" s="7">
        <f t="shared" si="9"/>
        <v>114</v>
      </c>
      <c r="C125" s="1">
        <f t="shared" si="5"/>
        <v>219.39289252219967</v>
      </c>
      <c r="D125" s="1">
        <f t="shared" si="6"/>
        <v>28.249050799754144</v>
      </c>
      <c r="E125" s="1">
        <f t="shared" si="7"/>
        <v>191.14384172244553</v>
      </c>
      <c r="F125" s="1">
        <f t="shared" si="8"/>
        <v>22909.01195589371</v>
      </c>
    </row>
    <row r="126" spans="2:6" ht="15">
      <c r="B126" s="7">
        <f t="shared" si="9"/>
        <v>115</v>
      </c>
      <c r="C126" s="1">
        <f t="shared" si="5"/>
        <v>219.39289252219967</v>
      </c>
      <c r="D126" s="1">
        <f t="shared" si="6"/>
        <v>28.484459556418756</v>
      </c>
      <c r="E126" s="1">
        <f t="shared" si="7"/>
        <v>190.90843296578092</v>
      </c>
      <c r="F126" s="1">
        <f t="shared" si="8"/>
        <v>22880.527496337294</v>
      </c>
    </row>
    <row r="127" spans="2:6" ht="15">
      <c r="B127" s="7">
        <f t="shared" si="9"/>
        <v>116</v>
      </c>
      <c r="C127" s="1">
        <f t="shared" si="5"/>
        <v>219.39289252219967</v>
      </c>
      <c r="D127" s="1">
        <f t="shared" si="6"/>
        <v>28.721830052722225</v>
      </c>
      <c r="E127" s="1">
        <f t="shared" si="7"/>
        <v>190.67106246947745</v>
      </c>
      <c r="F127" s="1">
        <f t="shared" si="8"/>
        <v>22851.80566628457</v>
      </c>
    </row>
    <row r="128" spans="2:6" ht="15">
      <c r="B128" s="7">
        <f t="shared" si="9"/>
        <v>117</v>
      </c>
      <c r="C128" s="1">
        <f t="shared" si="5"/>
        <v>219.39289252219967</v>
      </c>
      <c r="D128" s="1">
        <f t="shared" si="6"/>
        <v>28.961178636494935</v>
      </c>
      <c r="E128" s="1">
        <f t="shared" si="7"/>
        <v>190.43171388570474</v>
      </c>
      <c r="F128" s="1">
        <f t="shared" si="8"/>
        <v>22822.844487648075</v>
      </c>
    </row>
    <row r="129" spans="2:6" ht="15">
      <c r="B129" s="7">
        <f t="shared" si="9"/>
        <v>118</v>
      </c>
      <c r="C129" s="1">
        <f t="shared" si="5"/>
        <v>219.39289252219967</v>
      </c>
      <c r="D129" s="1">
        <f t="shared" si="6"/>
        <v>29.202521791799057</v>
      </c>
      <c r="E129" s="1">
        <f t="shared" si="7"/>
        <v>190.19037073040062</v>
      </c>
      <c r="F129" s="1">
        <f t="shared" si="8"/>
        <v>22793.641965856277</v>
      </c>
    </row>
    <row r="130" spans="2:6" ht="15">
      <c r="B130" s="7">
        <f t="shared" si="9"/>
        <v>119</v>
      </c>
      <c r="C130" s="1">
        <f t="shared" si="5"/>
        <v>219.39289252219967</v>
      </c>
      <c r="D130" s="1">
        <f t="shared" si="6"/>
        <v>29.44587614006403</v>
      </c>
      <c r="E130" s="1">
        <f t="shared" si="7"/>
        <v>189.94701638213564</v>
      </c>
      <c r="F130" s="1">
        <f t="shared" si="8"/>
        <v>22764.196089716213</v>
      </c>
    </row>
    <row r="131" spans="2:6" ht="15">
      <c r="B131" s="7">
        <f t="shared" si="9"/>
        <v>120</v>
      </c>
      <c r="C131" s="1">
        <f t="shared" si="5"/>
        <v>219.39289252219967</v>
      </c>
      <c r="D131" s="1">
        <f t="shared" si="6"/>
        <v>29.69125844123124</v>
      </c>
      <c r="E131" s="1">
        <f t="shared" si="7"/>
        <v>189.70163408096843</v>
      </c>
      <c r="F131" s="1">
        <f t="shared" si="8"/>
        <v>22734.504831274982</v>
      </c>
    </row>
    <row r="132" spans="2:6" ht="15">
      <c r="B132" s="7">
        <f t="shared" si="9"/>
        <v>121</v>
      </c>
      <c r="C132" s="1">
        <f t="shared" si="5"/>
        <v>219.39289252219967</v>
      </c>
      <c r="D132" s="1">
        <f t="shared" si="6"/>
        <v>29.93868559490815</v>
      </c>
      <c r="E132" s="1">
        <f t="shared" si="7"/>
        <v>189.45420692729152</v>
      </c>
      <c r="F132" s="1">
        <f t="shared" si="8"/>
        <v>22704.566145680074</v>
      </c>
    </row>
    <row r="133" spans="2:256" ht="15">
      <c r="B133" s="8">
        <f t="shared" si="9"/>
        <v>122</v>
      </c>
      <c r="C133" s="6">
        <f t="shared" si="5"/>
        <v>219.39289252219967</v>
      </c>
      <c r="D133" s="6">
        <f t="shared" si="6"/>
        <v>30.188174641532385</v>
      </c>
      <c r="E133" s="6">
        <f t="shared" si="7"/>
        <v>189.2047178806673</v>
      </c>
      <c r="F133" s="6">
        <f t="shared" si="8"/>
        <v>22674.377971038542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5">
      <c r="B134" s="8">
        <f t="shared" si="9"/>
        <v>123</v>
      </c>
      <c r="C134" s="6">
        <f t="shared" si="5"/>
        <v>219.39289252219967</v>
      </c>
      <c r="D134" s="6">
        <f t="shared" si="6"/>
        <v>30.439742763545155</v>
      </c>
      <c r="E134" s="6">
        <f t="shared" si="7"/>
        <v>188.95314975865452</v>
      </c>
      <c r="F134" s="6">
        <f t="shared" si="8"/>
        <v>22643.938228274998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15">
      <c r="B135" s="8">
        <f t="shared" si="9"/>
        <v>124</v>
      </c>
      <c r="C135" s="6">
        <f t="shared" si="5"/>
        <v>219.39289252219967</v>
      </c>
      <c r="D135" s="6">
        <f t="shared" si="6"/>
        <v>30.693407286574683</v>
      </c>
      <c r="E135" s="6">
        <f t="shared" si="7"/>
        <v>188.699485235625</v>
      </c>
      <c r="F135" s="6">
        <f t="shared" si="8"/>
        <v>22613.244820988424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ht="15">
      <c r="B136" s="8">
        <f t="shared" si="9"/>
        <v>125</v>
      </c>
      <c r="C136" s="6">
        <f t="shared" si="5"/>
        <v>219.39289252219967</v>
      </c>
      <c r="D136" s="6">
        <f t="shared" si="6"/>
        <v>30.949185680629483</v>
      </c>
      <c r="E136" s="6">
        <f t="shared" si="7"/>
        <v>188.4437068415702</v>
      </c>
      <c r="F136" s="6">
        <f t="shared" si="8"/>
        <v>22582.295635307793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5">
      <c r="B137" s="8">
        <f t="shared" si="9"/>
        <v>126</v>
      </c>
      <c r="C137" s="6">
        <f t="shared" si="5"/>
        <v>219.39289252219967</v>
      </c>
      <c r="D137" s="6">
        <f t="shared" si="6"/>
        <v>31.2070955613014</v>
      </c>
      <c r="E137" s="6">
        <f t="shared" si="7"/>
        <v>188.18579696089827</v>
      </c>
      <c r="F137" s="6">
        <f t="shared" si="8"/>
        <v>22551.08853974649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ht="15">
      <c r="B138" s="8">
        <f t="shared" si="9"/>
        <v>127</v>
      </c>
      <c r="C138" s="6">
        <f t="shared" si="5"/>
        <v>219.39289252219967</v>
      </c>
      <c r="D138" s="6">
        <f t="shared" si="6"/>
        <v>31.4671546909789</v>
      </c>
      <c r="E138" s="6">
        <f t="shared" si="7"/>
        <v>187.92573783122077</v>
      </c>
      <c r="F138" s="6">
        <f t="shared" si="8"/>
        <v>22519.621385055514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ht="15">
      <c r="B139" s="8">
        <f t="shared" si="9"/>
        <v>128</v>
      </c>
      <c r="C139" s="6">
        <f t="shared" si="5"/>
        <v>219.39289252219967</v>
      </c>
      <c r="D139" s="6">
        <f t="shared" si="6"/>
        <v>31.729380980070403</v>
      </c>
      <c r="E139" s="6">
        <f t="shared" si="7"/>
        <v>187.66351154212927</v>
      </c>
      <c r="F139" s="6">
        <f t="shared" si="8"/>
        <v>22487.892004075442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ht="15">
      <c r="B140" s="8">
        <f t="shared" si="9"/>
        <v>129</v>
      </c>
      <c r="C140" s="6">
        <f aca="true" t="shared" si="10" ref="C140:C203">IF(F139&lt;=0,0,PMT($D$7/12,$D$8*12,-$D$6))</f>
        <v>219.39289252219967</v>
      </c>
      <c r="D140" s="6">
        <f aca="true" t="shared" si="11" ref="D140:D203">C140-E140</f>
        <v>31.99379248823766</v>
      </c>
      <c r="E140" s="6">
        <f aca="true" t="shared" si="12" ref="E140:E203">IF(F139&lt;=0,0,($D$7/12)*F139)</f>
        <v>187.39910003396201</v>
      </c>
      <c r="F140" s="6">
        <f aca="true" t="shared" si="13" ref="F140:F203">IF((F139-D140)&lt;=0,0,F139-D140)</f>
        <v>22455.898211587206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ht="15">
      <c r="B141" s="8">
        <f aca="true" t="shared" si="14" ref="B141:B204">B140+1</f>
        <v>130</v>
      </c>
      <c r="C141" s="6">
        <f t="shared" si="10"/>
        <v>219.39289252219967</v>
      </c>
      <c r="D141" s="6">
        <f t="shared" si="11"/>
        <v>32.26040742563961</v>
      </c>
      <c r="E141" s="6">
        <f t="shared" si="12"/>
        <v>187.13248509656006</v>
      </c>
      <c r="F141" s="6">
        <f t="shared" si="13"/>
        <v>22423.637804161568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15">
      <c r="B142" s="8">
        <f t="shared" si="14"/>
        <v>131</v>
      </c>
      <c r="C142" s="6">
        <f t="shared" si="10"/>
        <v>219.39289252219967</v>
      </c>
      <c r="D142" s="6">
        <f t="shared" si="11"/>
        <v>32.529244154186614</v>
      </c>
      <c r="E142" s="6">
        <f t="shared" si="12"/>
        <v>186.86364836801306</v>
      </c>
      <c r="F142" s="6">
        <f t="shared" si="13"/>
        <v>22391.108560007382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5">
      <c r="B143" s="8">
        <f t="shared" si="14"/>
        <v>132</v>
      </c>
      <c r="C143" s="6">
        <f t="shared" si="10"/>
        <v>219.39289252219967</v>
      </c>
      <c r="D143" s="6">
        <f t="shared" si="11"/>
        <v>32.800321188804816</v>
      </c>
      <c r="E143" s="6">
        <f t="shared" si="12"/>
        <v>186.59257133339486</v>
      </c>
      <c r="F143" s="6">
        <f t="shared" si="13"/>
        <v>22358.308238818576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ht="15">
      <c r="B144" s="8">
        <f t="shared" si="14"/>
        <v>133</v>
      </c>
      <c r="C144" s="6">
        <f t="shared" si="10"/>
        <v>219.39289252219967</v>
      </c>
      <c r="D144" s="6">
        <f t="shared" si="11"/>
        <v>33.073657198711544</v>
      </c>
      <c r="E144" s="6">
        <f t="shared" si="12"/>
        <v>186.31923532348813</v>
      </c>
      <c r="F144" s="6">
        <f t="shared" si="13"/>
        <v>22325.234581619865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ht="15">
      <c r="B145" s="8">
        <f t="shared" si="14"/>
        <v>134</v>
      </c>
      <c r="C145" s="6">
        <f t="shared" si="10"/>
        <v>219.39289252219967</v>
      </c>
      <c r="D145" s="6">
        <f t="shared" si="11"/>
        <v>33.34927100870081</v>
      </c>
      <c r="E145" s="6">
        <f t="shared" si="12"/>
        <v>186.04362151349886</v>
      </c>
      <c r="F145" s="6">
        <f t="shared" si="13"/>
        <v>22291.885310611164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ht="15">
      <c r="B146" s="8">
        <f t="shared" si="14"/>
        <v>135</v>
      </c>
      <c r="C146" s="6">
        <f t="shared" si="10"/>
        <v>219.39289252219967</v>
      </c>
      <c r="D146" s="6">
        <f t="shared" si="11"/>
        <v>33.62718160043997</v>
      </c>
      <c r="E146" s="6">
        <f t="shared" si="12"/>
        <v>185.7657109217597</v>
      </c>
      <c r="F146" s="6">
        <f t="shared" si="13"/>
        <v>22258.258129010723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ht="15">
      <c r="B147" s="8">
        <f t="shared" si="14"/>
        <v>136</v>
      </c>
      <c r="C147" s="6">
        <f t="shared" si="10"/>
        <v>219.39289252219967</v>
      </c>
      <c r="D147" s="6">
        <f t="shared" si="11"/>
        <v>33.907408113776995</v>
      </c>
      <c r="E147" s="6">
        <f t="shared" si="12"/>
        <v>185.48548440842268</v>
      </c>
      <c r="F147" s="6">
        <f t="shared" si="13"/>
        <v>22224.350720896946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6" ht="15">
      <c r="B148" s="8">
        <f t="shared" si="14"/>
        <v>137</v>
      </c>
      <c r="C148" s="6">
        <f t="shared" si="10"/>
        <v>219.39289252219967</v>
      </c>
      <c r="D148" s="6">
        <f t="shared" si="11"/>
        <v>34.18996984805847</v>
      </c>
      <c r="E148" s="6">
        <f t="shared" si="12"/>
        <v>185.2029226741412</v>
      </c>
      <c r="F148" s="6">
        <f t="shared" si="13"/>
        <v>22190.160751048887</v>
      </c>
    </row>
    <row r="149" spans="2:6" ht="15">
      <c r="B149" s="8">
        <f t="shared" si="14"/>
        <v>138</v>
      </c>
      <c r="C149" s="6">
        <f t="shared" si="10"/>
        <v>219.39289252219967</v>
      </c>
      <c r="D149" s="6">
        <f t="shared" si="11"/>
        <v>34.474886263458956</v>
      </c>
      <c r="E149" s="6">
        <f t="shared" si="12"/>
        <v>184.91800625874072</v>
      </c>
      <c r="F149" s="6">
        <f t="shared" si="13"/>
        <v>22155.685864785428</v>
      </c>
    </row>
    <row r="150" spans="2:6" ht="15">
      <c r="B150" s="8">
        <f t="shared" si="14"/>
        <v>139</v>
      </c>
      <c r="C150" s="6">
        <f t="shared" si="10"/>
        <v>219.39289252219967</v>
      </c>
      <c r="D150" s="6">
        <f t="shared" si="11"/>
        <v>34.76217698232111</v>
      </c>
      <c r="E150" s="6">
        <f t="shared" si="12"/>
        <v>184.63071553987857</v>
      </c>
      <c r="F150" s="6">
        <f t="shared" si="13"/>
        <v>22120.923687803108</v>
      </c>
    </row>
    <row r="151" spans="2:6" ht="15">
      <c r="B151" s="8">
        <f t="shared" si="14"/>
        <v>140</v>
      </c>
      <c r="C151" s="6">
        <f t="shared" si="10"/>
        <v>219.39289252219967</v>
      </c>
      <c r="D151" s="6">
        <f t="shared" si="11"/>
        <v>35.051861790507104</v>
      </c>
      <c r="E151" s="6">
        <f t="shared" si="12"/>
        <v>184.34103073169257</v>
      </c>
      <c r="F151" s="6">
        <f t="shared" si="13"/>
        <v>22085.8718260126</v>
      </c>
    </row>
    <row r="152" spans="2:6" ht="15">
      <c r="B152" s="8">
        <f t="shared" si="14"/>
        <v>141</v>
      </c>
      <c r="C152" s="6">
        <f t="shared" si="10"/>
        <v>219.39289252219967</v>
      </c>
      <c r="D152" s="6">
        <f t="shared" si="11"/>
        <v>35.34396063876133</v>
      </c>
      <c r="E152" s="6">
        <f t="shared" si="12"/>
        <v>184.04893188343834</v>
      </c>
      <c r="F152" s="6">
        <f t="shared" si="13"/>
        <v>22050.52786537384</v>
      </c>
    </row>
    <row r="153" spans="2:6" ht="15">
      <c r="B153" s="8">
        <f t="shared" si="14"/>
        <v>142</v>
      </c>
      <c r="C153" s="6">
        <f t="shared" si="10"/>
        <v>219.39289252219967</v>
      </c>
      <c r="D153" s="6">
        <f t="shared" si="11"/>
        <v>35.63849364408435</v>
      </c>
      <c r="E153" s="6">
        <f t="shared" si="12"/>
        <v>183.75439887811532</v>
      </c>
      <c r="F153" s="6">
        <f t="shared" si="13"/>
        <v>22014.889371729754</v>
      </c>
    </row>
    <row r="154" spans="2:6" ht="15">
      <c r="B154" s="8">
        <f t="shared" si="14"/>
        <v>143</v>
      </c>
      <c r="C154" s="6">
        <f t="shared" si="10"/>
        <v>219.39289252219967</v>
      </c>
      <c r="D154" s="6">
        <f t="shared" si="11"/>
        <v>35.93548109111839</v>
      </c>
      <c r="E154" s="6">
        <f t="shared" si="12"/>
        <v>183.45741143108128</v>
      </c>
      <c r="F154" s="6">
        <f t="shared" si="13"/>
        <v>21978.953890638637</v>
      </c>
    </row>
    <row r="155" spans="2:6" ht="15">
      <c r="B155" s="8">
        <f t="shared" si="14"/>
        <v>144</v>
      </c>
      <c r="C155" s="6">
        <f t="shared" si="10"/>
        <v>219.39289252219967</v>
      </c>
      <c r="D155" s="6">
        <f t="shared" si="11"/>
        <v>36.23494343354437</v>
      </c>
      <c r="E155" s="6">
        <f t="shared" si="12"/>
        <v>183.1579490886553</v>
      </c>
      <c r="F155" s="6">
        <f t="shared" si="13"/>
        <v>21942.718947205092</v>
      </c>
    </row>
    <row r="156" spans="2:6" ht="15">
      <c r="B156" s="8">
        <f t="shared" si="14"/>
        <v>145</v>
      </c>
      <c r="C156" s="6">
        <f t="shared" si="10"/>
        <v>219.39289252219967</v>
      </c>
      <c r="D156" s="6">
        <f t="shared" si="11"/>
        <v>36.536901295490566</v>
      </c>
      <c r="E156" s="6">
        <f t="shared" si="12"/>
        <v>182.8559912267091</v>
      </c>
      <c r="F156" s="6">
        <f t="shared" si="13"/>
        <v>21906.1820459096</v>
      </c>
    </row>
    <row r="157" spans="2:6" ht="15">
      <c r="B157" s="8">
        <f t="shared" si="14"/>
        <v>146</v>
      </c>
      <c r="C157" s="6">
        <f t="shared" si="10"/>
        <v>219.39289252219967</v>
      </c>
      <c r="D157" s="6">
        <f t="shared" si="11"/>
        <v>36.84137547295299</v>
      </c>
      <c r="E157" s="6">
        <f t="shared" si="12"/>
        <v>182.55151704924668</v>
      </c>
      <c r="F157" s="6">
        <f t="shared" si="13"/>
        <v>21869.34067043665</v>
      </c>
    </row>
    <row r="158" spans="2:6" ht="15">
      <c r="B158" s="8">
        <f t="shared" si="14"/>
        <v>147</v>
      </c>
      <c r="C158" s="6">
        <f t="shared" si="10"/>
        <v>219.39289252219967</v>
      </c>
      <c r="D158" s="6">
        <f t="shared" si="11"/>
        <v>37.14838693522759</v>
      </c>
      <c r="E158" s="6">
        <f t="shared" si="12"/>
        <v>182.24450558697208</v>
      </c>
      <c r="F158" s="6">
        <f t="shared" si="13"/>
        <v>21832.192283501423</v>
      </c>
    </row>
    <row r="159" spans="2:6" ht="15">
      <c r="B159" s="8">
        <f t="shared" si="14"/>
        <v>148</v>
      </c>
      <c r="C159" s="6">
        <f t="shared" si="10"/>
        <v>219.39289252219967</v>
      </c>
      <c r="D159" s="6">
        <f t="shared" si="11"/>
        <v>37.45795682635449</v>
      </c>
      <c r="E159" s="6">
        <f t="shared" si="12"/>
        <v>181.93493569584518</v>
      </c>
      <c r="F159" s="6">
        <f t="shared" si="13"/>
        <v>21794.73432667507</v>
      </c>
    </row>
    <row r="160" spans="2:6" ht="15">
      <c r="B160" s="8">
        <f t="shared" si="14"/>
        <v>149</v>
      </c>
      <c r="C160" s="6">
        <f t="shared" si="10"/>
        <v>219.39289252219967</v>
      </c>
      <c r="D160" s="6">
        <f t="shared" si="11"/>
        <v>37.770106466574106</v>
      </c>
      <c r="E160" s="6">
        <f t="shared" si="12"/>
        <v>181.62278605562557</v>
      </c>
      <c r="F160" s="6">
        <f t="shared" si="13"/>
        <v>21756.964220208494</v>
      </c>
    </row>
    <row r="161" spans="2:6" ht="15">
      <c r="B161" s="8">
        <f t="shared" si="14"/>
        <v>150</v>
      </c>
      <c r="C161" s="6">
        <f t="shared" si="10"/>
        <v>219.39289252219967</v>
      </c>
      <c r="D161" s="6">
        <f t="shared" si="11"/>
        <v>38.08485735379557</v>
      </c>
      <c r="E161" s="6">
        <f t="shared" si="12"/>
        <v>181.3080351684041</v>
      </c>
      <c r="F161" s="6">
        <f t="shared" si="13"/>
        <v>21718.8793628547</v>
      </c>
    </row>
    <row r="162" spans="2:6" ht="15">
      <c r="B162" s="8">
        <f t="shared" si="14"/>
        <v>151</v>
      </c>
      <c r="C162" s="6">
        <f t="shared" si="10"/>
        <v>219.39289252219967</v>
      </c>
      <c r="D162" s="6">
        <f t="shared" si="11"/>
        <v>38.40223116507718</v>
      </c>
      <c r="E162" s="6">
        <f t="shared" si="12"/>
        <v>180.9906613571225</v>
      </c>
      <c r="F162" s="6">
        <f t="shared" si="13"/>
        <v>21680.477131689622</v>
      </c>
    </row>
    <row r="163" spans="2:6" ht="15">
      <c r="B163" s="8">
        <f t="shared" si="14"/>
        <v>152</v>
      </c>
      <c r="C163" s="6">
        <f t="shared" si="10"/>
        <v>219.39289252219967</v>
      </c>
      <c r="D163" s="6">
        <f t="shared" si="11"/>
        <v>38.72224975811949</v>
      </c>
      <c r="E163" s="6">
        <f t="shared" si="12"/>
        <v>180.67064276408018</v>
      </c>
      <c r="F163" s="6">
        <f t="shared" si="13"/>
        <v>21641.7548819315</v>
      </c>
    </row>
    <row r="164" spans="2:6" ht="15">
      <c r="B164" s="8">
        <f t="shared" si="14"/>
        <v>153</v>
      </c>
      <c r="C164" s="6">
        <f t="shared" si="10"/>
        <v>219.39289252219967</v>
      </c>
      <c r="D164" s="6">
        <f t="shared" si="11"/>
        <v>39.044935172770494</v>
      </c>
      <c r="E164" s="6">
        <f t="shared" si="12"/>
        <v>180.34795734942918</v>
      </c>
      <c r="F164" s="6">
        <f t="shared" si="13"/>
        <v>21602.709946758732</v>
      </c>
    </row>
    <row r="165" spans="2:6" ht="15">
      <c r="B165" s="8">
        <f t="shared" si="14"/>
        <v>154</v>
      </c>
      <c r="C165" s="6">
        <f t="shared" si="10"/>
        <v>219.39289252219967</v>
      </c>
      <c r="D165" s="6">
        <f t="shared" si="11"/>
        <v>39.37030963254358</v>
      </c>
      <c r="E165" s="6">
        <f t="shared" si="12"/>
        <v>180.0225828896561</v>
      </c>
      <c r="F165" s="6">
        <f t="shared" si="13"/>
        <v>21563.339637126188</v>
      </c>
    </row>
    <row r="166" spans="2:6" ht="15">
      <c r="B166" s="8">
        <f t="shared" si="14"/>
        <v>155</v>
      </c>
      <c r="C166" s="6">
        <f t="shared" si="10"/>
        <v>219.39289252219967</v>
      </c>
      <c r="D166" s="6">
        <f t="shared" si="11"/>
        <v>39.698395546148106</v>
      </c>
      <c r="E166" s="6">
        <f t="shared" si="12"/>
        <v>179.69449697605157</v>
      </c>
      <c r="F166" s="6">
        <f t="shared" si="13"/>
        <v>21523.64124158004</v>
      </c>
    </row>
    <row r="167" spans="2:6" ht="15">
      <c r="B167" s="8">
        <f t="shared" si="14"/>
        <v>156</v>
      </c>
      <c r="C167" s="6">
        <f t="shared" si="10"/>
        <v>219.39289252219967</v>
      </c>
      <c r="D167" s="6">
        <f t="shared" si="11"/>
        <v>40.02921550903267</v>
      </c>
      <c r="E167" s="6">
        <f t="shared" si="12"/>
        <v>179.363677013167</v>
      </c>
      <c r="F167" s="6">
        <f t="shared" si="13"/>
        <v>21483.61202607101</v>
      </c>
    </row>
    <row r="168" spans="2:6" ht="15">
      <c r="B168" s="8">
        <f t="shared" si="14"/>
        <v>157</v>
      </c>
      <c r="C168" s="6">
        <f t="shared" si="10"/>
        <v>219.39289252219967</v>
      </c>
      <c r="D168" s="6">
        <f t="shared" si="11"/>
        <v>40.36279230494128</v>
      </c>
      <c r="E168" s="6">
        <f t="shared" si="12"/>
        <v>179.0301002172584</v>
      </c>
      <c r="F168" s="6">
        <f t="shared" si="13"/>
        <v>21443.249233766066</v>
      </c>
    </row>
    <row r="169" spans="2:6" ht="15">
      <c r="B169" s="8">
        <f t="shared" si="14"/>
        <v>158</v>
      </c>
      <c r="C169" s="6">
        <f t="shared" si="10"/>
        <v>219.39289252219967</v>
      </c>
      <c r="D169" s="6">
        <f t="shared" si="11"/>
        <v>40.69914890748245</v>
      </c>
      <c r="E169" s="6">
        <f t="shared" si="12"/>
        <v>178.69374361471722</v>
      </c>
      <c r="F169" s="6">
        <f t="shared" si="13"/>
        <v>21402.550084858583</v>
      </c>
    </row>
    <row r="170" spans="2:6" ht="15">
      <c r="B170" s="8">
        <f t="shared" si="14"/>
        <v>159</v>
      </c>
      <c r="C170" s="6">
        <f t="shared" si="10"/>
        <v>219.39289252219967</v>
      </c>
      <c r="D170" s="6">
        <f t="shared" si="11"/>
        <v>41.03830848171148</v>
      </c>
      <c r="E170" s="6">
        <f t="shared" si="12"/>
        <v>178.3545840404882</v>
      </c>
      <c r="F170" s="6">
        <f t="shared" si="13"/>
        <v>21361.511776376872</v>
      </c>
    </row>
    <row r="171" spans="2:6" ht="15">
      <c r="B171" s="8">
        <f t="shared" si="14"/>
        <v>160</v>
      </c>
      <c r="C171" s="6">
        <f t="shared" si="10"/>
        <v>219.39289252219967</v>
      </c>
      <c r="D171" s="6">
        <f t="shared" si="11"/>
        <v>41.38029438572573</v>
      </c>
      <c r="E171" s="6">
        <f t="shared" si="12"/>
        <v>178.01259813647394</v>
      </c>
      <c r="F171" s="6">
        <f t="shared" si="13"/>
        <v>21320.131481991146</v>
      </c>
    </row>
    <row r="172" spans="2:6" ht="15">
      <c r="B172" s="8">
        <f t="shared" si="14"/>
        <v>161</v>
      </c>
      <c r="C172" s="6">
        <f t="shared" si="10"/>
        <v>219.39289252219967</v>
      </c>
      <c r="D172" s="6">
        <f t="shared" si="11"/>
        <v>41.72513017227345</v>
      </c>
      <c r="E172" s="6">
        <f t="shared" si="12"/>
        <v>177.66776234992622</v>
      </c>
      <c r="F172" s="6">
        <f t="shared" si="13"/>
        <v>21278.406351818874</v>
      </c>
    </row>
    <row r="173" spans="2:6" ht="15">
      <c r="B173" s="8">
        <f t="shared" si="14"/>
        <v>162</v>
      </c>
      <c r="C173" s="6">
        <f t="shared" si="10"/>
        <v>219.39289252219967</v>
      </c>
      <c r="D173" s="6">
        <f t="shared" si="11"/>
        <v>42.072839590375736</v>
      </c>
      <c r="E173" s="6">
        <f t="shared" si="12"/>
        <v>177.32005293182394</v>
      </c>
      <c r="F173" s="6">
        <f t="shared" si="13"/>
        <v>21236.3335122285</v>
      </c>
    </row>
    <row r="174" spans="2:6" ht="15">
      <c r="B174" s="8">
        <f t="shared" si="14"/>
        <v>163</v>
      </c>
      <c r="C174" s="6">
        <f t="shared" si="10"/>
        <v>219.39289252219967</v>
      </c>
      <c r="D174" s="6">
        <f t="shared" si="11"/>
        <v>42.42344658696217</v>
      </c>
      <c r="E174" s="6">
        <f t="shared" si="12"/>
        <v>176.9694459352375</v>
      </c>
      <c r="F174" s="6">
        <f t="shared" si="13"/>
        <v>21193.910065641536</v>
      </c>
    </row>
    <row r="175" spans="2:6" ht="15">
      <c r="B175" s="8">
        <f t="shared" si="14"/>
        <v>164</v>
      </c>
      <c r="C175" s="6">
        <f t="shared" si="10"/>
        <v>219.39289252219967</v>
      </c>
      <c r="D175" s="6">
        <f t="shared" si="11"/>
        <v>42.77697530852021</v>
      </c>
      <c r="E175" s="6">
        <f t="shared" si="12"/>
        <v>176.61591721367947</v>
      </c>
      <c r="F175" s="6">
        <f t="shared" si="13"/>
        <v>21151.133090333016</v>
      </c>
    </row>
    <row r="176" spans="2:6" ht="15">
      <c r="B176" s="8">
        <f t="shared" si="14"/>
        <v>165</v>
      </c>
      <c r="C176" s="6">
        <f t="shared" si="10"/>
        <v>219.39289252219967</v>
      </c>
      <c r="D176" s="6">
        <f t="shared" si="11"/>
        <v>43.13345010275788</v>
      </c>
      <c r="E176" s="6">
        <f t="shared" si="12"/>
        <v>176.2594424194418</v>
      </c>
      <c r="F176" s="6">
        <f t="shared" si="13"/>
        <v>21107.999640230257</v>
      </c>
    </row>
    <row r="177" spans="2:6" ht="15">
      <c r="B177" s="8">
        <f t="shared" si="14"/>
        <v>166</v>
      </c>
      <c r="C177" s="6">
        <f t="shared" si="10"/>
        <v>219.39289252219967</v>
      </c>
      <c r="D177" s="6">
        <f t="shared" si="11"/>
        <v>43.49289552028088</v>
      </c>
      <c r="E177" s="6">
        <f t="shared" si="12"/>
        <v>175.8999970019188</v>
      </c>
      <c r="F177" s="6">
        <f t="shared" si="13"/>
        <v>21064.506744709975</v>
      </c>
    </row>
    <row r="178" spans="2:6" ht="15">
      <c r="B178" s="8">
        <f t="shared" si="14"/>
        <v>167</v>
      </c>
      <c r="C178" s="6">
        <f t="shared" si="10"/>
        <v>219.39289252219967</v>
      </c>
      <c r="D178" s="6">
        <f t="shared" si="11"/>
        <v>43.8553363162832</v>
      </c>
      <c r="E178" s="6">
        <f t="shared" si="12"/>
        <v>175.53755620591647</v>
      </c>
      <c r="F178" s="6">
        <f t="shared" si="13"/>
        <v>21020.651408393693</v>
      </c>
    </row>
    <row r="179" spans="2:6" ht="15">
      <c r="B179" s="8">
        <f t="shared" si="14"/>
        <v>168</v>
      </c>
      <c r="C179" s="6">
        <f t="shared" si="10"/>
        <v>219.39289252219967</v>
      </c>
      <c r="D179" s="6">
        <f t="shared" si="11"/>
        <v>44.22079745225224</v>
      </c>
      <c r="E179" s="6">
        <f t="shared" si="12"/>
        <v>175.17209506994743</v>
      </c>
      <c r="F179" s="6">
        <f t="shared" si="13"/>
        <v>20976.43061094144</v>
      </c>
    </row>
    <row r="180" spans="2:6" ht="15">
      <c r="B180" s="8">
        <f t="shared" si="14"/>
        <v>169</v>
      </c>
      <c r="C180" s="6">
        <f t="shared" si="10"/>
        <v>219.39289252219967</v>
      </c>
      <c r="D180" s="6">
        <f t="shared" si="11"/>
        <v>44.58930409768769</v>
      </c>
      <c r="E180" s="6">
        <f t="shared" si="12"/>
        <v>174.803588424512</v>
      </c>
      <c r="F180" s="6">
        <f t="shared" si="13"/>
        <v>20931.84130684375</v>
      </c>
    </row>
    <row r="181" spans="2:6" ht="15">
      <c r="B181" s="8">
        <f t="shared" si="14"/>
        <v>170</v>
      </c>
      <c r="C181" s="6">
        <f t="shared" si="10"/>
        <v>219.39289252219967</v>
      </c>
      <c r="D181" s="6">
        <f t="shared" si="11"/>
        <v>44.96088163183509</v>
      </c>
      <c r="E181" s="6">
        <f t="shared" si="12"/>
        <v>174.43201089036458</v>
      </c>
      <c r="F181" s="6">
        <f t="shared" si="13"/>
        <v>20886.880425211915</v>
      </c>
    </row>
    <row r="182" spans="2:6" ht="15">
      <c r="B182" s="8">
        <f t="shared" si="14"/>
        <v>171</v>
      </c>
      <c r="C182" s="6">
        <f t="shared" si="10"/>
        <v>219.39289252219967</v>
      </c>
      <c r="D182" s="6">
        <f t="shared" si="11"/>
        <v>45.335555645433715</v>
      </c>
      <c r="E182" s="6">
        <f t="shared" si="12"/>
        <v>174.05733687676596</v>
      </c>
      <c r="F182" s="6">
        <f t="shared" si="13"/>
        <v>20841.54486956648</v>
      </c>
    </row>
    <row r="183" spans="2:6" ht="15">
      <c r="B183" s="8">
        <f t="shared" si="14"/>
        <v>172</v>
      </c>
      <c r="C183" s="6">
        <f t="shared" si="10"/>
        <v>219.39289252219967</v>
      </c>
      <c r="D183" s="6">
        <f t="shared" si="11"/>
        <v>45.713351942478994</v>
      </c>
      <c r="E183" s="6">
        <f t="shared" si="12"/>
        <v>173.67954057972068</v>
      </c>
      <c r="F183" s="6">
        <f t="shared" si="13"/>
        <v>20795.831517624003</v>
      </c>
    </row>
    <row r="184" spans="2:6" ht="15">
      <c r="B184" s="8">
        <f t="shared" si="14"/>
        <v>173</v>
      </c>
      <c r="C184" s="6">
        <f t="shared" si="10"/>
        <v>219.39289252219967</v>
      </c>
      <c r="D184" s="6">
        <f t="shared" si="11"/>
        <v>46.094296541999654</v>
      </c>
      <c r="E184" s="6">
        <f t="shared" si="12"/>
        <v>173.29859598020002</v>
      </c>
      <c r="F184" s="6">
        <f t="shared" si="13"/>
        <v>20749.737221082003</v>
      </c>
    </row>
    <row r="185" spans="2:6" ht="15">
      <c r="B185" s="8">
        <f t="shared" si="14"/>
        <v>174</v>
      </c>
      <c r="C185" s="6">
        <f t="shared" si="10"/>
        <v>219.39289252219967</v>
      </c>
      <c r="D185" s="6">
        <f t="shared" si="11"/>
        <v>46.47841567984966</v>
      </c>
      <c r="E185" s="6">
        <f t="shared" si="12"/>
        <v>172.91447684235</v>
      </c>
      <c r="F185" s="6">
        <f t="shared" si="13"/>
        <v>20703.258805402154</v>
      </c>
    </row>
    <row r="186" spans="2:6" ht="15">
      <c r="B186" s="8">
        <f t="shared" si="14"/>
        <v>175</v>
      </c>
      <c r="C186" s="6">
        <f t="shared" si="10"/>
        <v>219.39289252219967</v>
      </c>
      <c r="D186" s="6">
        <f t="shared" si="11"/>
        <v>46.86573581051505</v>
      </c>
      <c r="E186" s="6">
        <f t="shared" si="12"/>
        <v>172.52715671168463</v>
      </c>
      <c r="F186" s="6">
        <f t="shared" si="13"/>
        <v>20656.39306959164</v>
      </c>
    </row>
    <row r="187" spans="2:6" ht="15">
      <c r="B187" s="8">
        <f t="shared" si="14"/>
        <v>176</v>
      </c>
      <c r="C187" s="6">
        <f t="shared" si="10"/>
        <v>219.39289252219967</v>
      </c>
      <c r="D187" s="6">
        <f t="shared" si="11"/>
        <v>47.25628360893603</v>
      </c>
      <c r="E187" s="6">
        <f t="shared" si="12"/>
        <v>172.13660891326364</v>
      </c>
      <c r="F187" s="6">
        <f t="shared" si="13"/>
        <v>20609.136785982704</v>
      </c>
    </row>
    <row r="188" spans="2:6" ht="15">
      <c r="B188" s="8">
        <f t="shared" si="14"/>
        <v>177</v>
      </c>
      <c r="C188" s="6">
        <f t="shared" si="10"/>
        <v>219.39289252219967</v>
      </c>
      <c r="D188" s="6">
        <f t="shared" si="11"/>
        <v>47.65008597234382</v>
      </c>
      <c r="E188" s="6">
        <f t="shared" si="12"/>
        <v>171.74280654985586</v>
      </c>
      <c r="F188" s="6">
        <f t="shared" si="13"/>
        <v>20561.48670001036</v>
      </c>
    </row>
    <row r="189" spans="2:6" ht="15">
      <c r="B189" s="8">
        <f t="shared" si="14"/>
        <v>178</v>
      </c>
      <c r="C189" s="6">
        <f t="shared" si="10"/>
        <v>219.39289252219967</v>
      </c>
      <c r="D189" s="6">
        <f t="shared" si="11"/>
        <v>48.04717002211336</v>
      </c>
      <c r="E189" s="6">
        <f t="shared" si="12"/>
        <v>171.3457225000863</v>
      </c>
      <c r="F189" s="6">
        <f t="shared" si="13"/>
        <v>20513.439529988245</v>
      </c>
    </row>
    <row r="190" spans="2:6" ht="15">
      <c r="B190" s="8">
        <f t="shared" si="14"/>
        <v>179</v>
      </c>
      <c r="C190" s="6">
        <f t="shared" si="10"/>
        <v>219.39289252219967</v>
      </c>
      <c r="D190" s="6">
        <f t="shared" si="11"/>
        <v>48.44756310563096</v>
      </c>
      <c r="E190" s="6">
        <f t="shared" si="12"/>
        <v>170.9453294165687</v>
      </c>
      <c r="F190" s="6">
        <f t="shared" si="13"/>
        <v>20464.991966882615</v>
      </c>
    </row>
    <row r="191" spans="2:6" ht="15">
      <c r="B191" s="8">
        <f t="shared" si="14"/>
        <v>180</v>
      </c>
      <c r="C191" s="6">
        <f t="shared" si="10"/>
        <v>219.39289252219967</v>
      </c>
      <c r="D191" s="6">
        <f t="shared" si="11"/>
        <v>48.851292798177894</v>
      </c>
      <c r="E191" s="6">
        <f t="shared" si="12"/>
        <v>170.54159972402178</v>
      </c>
      <c r="F191" s="6">
        <f t="shared" si="13"/>
        <v>20416.140674084436</v>
      </c>
    </row>
    <row r="192" spans="2:6" ht="15">
      <c r="B192" s="8">
        <f t="shared" si="14"/>
        <v>181</v>
      </c>
      <c r="C192" s="6">
        <f t="shared" si="10"/>
        <v>219.39289252219967</v>
      </c>
      <c r="D192" s="6">
        <f t="shared" si="11"/>
        <v>49.258386904829365</v>
      </c>
      <c r="E192" s="6">
        <f t="shared" si="12"/>
        <v>170.1345056173703</v>
      </c>
      <c r="F192" s="6">
        <f t="shared" si="13"/>
        <v>20366.882287179607</v>
      </c>
    </row>
    <row r="193" spans="2:6" ht="15">
      <c r="B193" s="8">
        <f t="shared" si="14"/>
        <v>182</v>
      </c>
      <c r="C193" s="6">
        <f t="shared" si="10"/>
        <v>219.39289252219967</v>
      </c>
      <c r="D193" s="6">
        <f t="shared" si="11"/>
        <v>49.66887346236962</v>
      </c>
      <c r="E193" s="6">
        <f t="shared" si="12"/>
        <v>169.72401905983006</v>
      </c>
      <c r="F193" s="6">
        <f t="shared" si="13"/>
        <v>20317.213413717236</v>
      </c>
    </row>
    <row r="194" spans="2:6" ht="15">
      <c r="B194" s="8">
        <f t="shared" si="14"/>
        <v>183</v>
      </c>
      <c r="C194" s="6">
        <f t="shared" si="10"/>
        <v>219.39289252219967</v>
      </c>
      <c r="D194" s="6">
        <f t="shared" si="11"/>
        <v>50.082780741222706</v>
      </c>
      <c r="E194" s="6">
        <f t="shared" si="12"/>
        <v>169.31011178097697</v>
      </c>
      <c r="F194" s="6">
        <f t="shared" si="13"/>
        <v>20267.130632976012</v>
      </c>
    </row>
    <row r="195" spans="2:6" ht="15">
      <c r="B195" s="8">
        <f t="shared" si="14"/>
        <v>184</v>
      </c>
      <c r="C195" s="6">
        <f t="shared" si="10"/>
        <v>219.39289252219967</v>
      </c>
      <c r="D195" s="6">
        <f t="shared" si="11"/>
        <v>50.50013724739958</v>
      </c>
      <c r="E195" s="6">
        <f t="shared" si="12"/>
        <v>168.8927552748001</v>
      </c>
      <c r="F195" s="6">
        <f t="shared" si="13"/>
        <v>20216.630495728612</v>
      </c>
    </row>
    <row r="196" spans="2:6" ht="15">
      <c r="B196" s="8">
        <f t="shared" si="14"/>
        <v>185</v>
      </c>
      <c r="C196" s="6">
        <f t="shared" si="10"/>
        <v>219.39289252219967</v>
      </c>
      <c r="D196" s="6">
        <f t="shared" si="11"/>
        <v>50.92097172446125</v>
      </c>
      <c r="E196" s="6">
        <f t="shared" si="12"/>
        <v>168.47192079773842</v>
      </c>
      <c r="F196" s="6">
        <f t="shared" si="13"/>
        <v>20165.70952400415</v>
      </c>
    </row>
    <row r="197" spans="2:6" ht="15">
      <c r="B197" s="8">
        <f t="shared" si="14"/>
        <v>186</v>
      </c>
      <c r="C197" s="6">
        <f t="shared" si="10"/>
        <v>219.39289252219967</v>
      </c>
      <c r="D197" s="6">
        <f t="shared" si="11"/>
        <v>51.345313155498445</v>
      </c>
      <c r="E197" s="6">
        <f t="shared" si="12"/>
        <v>168.04757936670123</v>
      </c>
      <c r="F197" s="6">
        <f t="shared" si="13"/>
        <v>20114.36421084865</v>
      </c>
    </row>
    <row r="198" spans="2:6" ht="15">
      <c r="B198" s="8">
        <f t="shared" si="14"/>
        <v>187</v>
      </c>
      <c r="C198" s="6">
        <f t="shared" si="10"/>
        <v>219.39289252219967</v>
      </c>
      <c r="D198" s="6">
        <f t="shared" si="11"/>
        <v>51.773190765127595</v>
      </c>
      <c r="E198" s="6">
        <f t="shared" si="12"/>
        <v>167.61970175707208</v>
      </c>
      <c r="F198" s="6">
        <f t="shared" si="13"/>
        <v>20062.59102008352</v>
      </c>
    </row>
    <row r="199" spans="2:6" ht="15">
      <c r="B199" s="8">
        <f t="shared" si="14"/>
        <v>188</v>
      </c>
      <c r="C199" s="6">
        <f t="shared" si="10"/>
        <v>219.39289252219967</v>
      </c>
      <c r="D199" s="6">
        <f t="shared" si="11"/>
        <v>52.204634021503665</v>
      </c>
      <c r="E199" s="6">
        <f t="shared" si="12"/>
        <v>167.188258500696</v>
      </c>
      <c r="F199" s="6">
        <f t="shared" si="13"/>
        <v>20010.38638606202</v>
      </c>
    </row>
    <row r="200" spans="2:6" ht="15">
      <c r="B200" s="8">
        <f t="shared" si="14"/>
        <v>189</v>
      </c>
      <c r="C200" s="6">
        <f t="shared" si="10"/>
        <v>219.39289252219967</v>
      </c>
      <c r="D200" s="6">
        <f t="shared" si="11"/>
        <v>52.63967263834951</v>
      </c>
      <c r="E200" s="6">
        <f t="shared" si="12"/>
        <v>166.75321988385016</v>
      </c>
      <c r="F200" s="6">
        <f t="shared" si="13"/>
        <v>19957.74671342367</v>
      </c>
    </row>
    <row r="201" spans="2:6" ht="15">
      <c r="B201" s="8">
        <f t="shared" si="14"/>
        <v>190</v>
      </c>
      <c r="C201" s="6">
        <f t="shared" si="10"/>
        <v>219.39289252219967</v>
      </c>
      <c r="D201" s="6">
        <f t="shared" si="11"/>
        <v>53.07833657700243</v>
      </c>
      <c r="E201" s="6">
        <f t="shared" si="12"/>
        <v>166.31455594519724</v>
      </c>
      <c r="F201" s="6">
        <f t="shared" si="13"/>
        <v>19904.668376846665</v>
      </c>
    </row>
    <row r="202" spans="2:6" ht="15">
      <c r="B202" s="8">
        <f t="shared" si="14"/>
        <v>191</v>
      </c>
      <c r="C202" s="6">
        <f t="shared" si="10"/>
        <v>219.39289252219967</v>
      </c>
      <c r="D202" s="6">
        <f t="shared" si="11"/>
        <v>53.52065604847746</v>
      </c>
      <c r="E202" s="6">
        <f t="shared" si="12"/>
        <v>165.8722364737222</v>
      </c>
      <c r="F202" s="6">
        <f t="shared" si="13"/>
        <v>19851.147720798188</v>
      </c>
    </row>
    <row r="203" spans="2:6" ht="15">
      <c r="B203" s="8">
        <f t="shared" si="14"/>
        <v>192</v>
      </c>
      <c r="C203" s="6">
        <f t="shared" si="10"/>
        <v>219.39289252219967</v>
      </c>
      <c r="D203" s="6">
        <f t="shared" si="11"/>
        <v>53.96666151554811</v>
      </c>
      <c r="E203" s="6">
        <f t="shared" si="12"/>
        <v>165.42623100665156</v>
      </c>
      <c r="F203" s="6">
        <f t="shared" si="13"/>
        <v>19797.18105928264</v>
      </c>
    </row>
    <row r="204" spans="2:6" ht="15">
      <c r="B204" s="8">
        <f t="shared" si="14"/>
        <v>193</v>
      </c>
      <c r="C204" s="6">
        <f aca="true" t="shared" si="15" ref="C204:C267">IF(F203&lt;=0,0,PMT($D$7/12,$D$8*12,-$D$6))</f>
        <v>219.39289252219967</v>
      </c>
      <c r="D204" s="6">
        <f aca="true" t="shared" si="16" ref="D204:D267">C204-E204</f>
        <v>54.41638369484434</v>
      </c>
      <c r="E204" s="6">
        <f aca="true" t="shared" si="17" ref="E204:E267">IF(F203&lt;=0,0,($D$7/12)*F203)</f>
        <v>164.97650882735533</v>
      </c>
      <c r="F204" s="6">
        <f aca="true" t="shared" si="18" ref="F204:F267">IF((F203-D204)&lt;=0,0,F203-D204)</f>
        <v>19742.764675587798</v>
      </c>
    </row>
    <row r="205" spans="2:6" ht="15">
      <c r="B205" s="8">
        <f aca="true" t="shared" si="19" ref="B205:B268">B204+1</f>
        <v>194</v>
      </c>
      <c r="C205" s="6">
        <f t="shared" si="15"/>
        <v>219.39289252219967</v>
      </c>
      <c r="D205" s="6">
        <f t="shared" si="16"/>
        <v>54.86985355896803</v>
      </c>
      <c r="E205" s="6">
        <f t="shared" si="17"/>
        <v>164.52303896323164</v>
      </c>
      <c r="F205" s="6">
        <f t="shared" si="18"/>
        <v>19687.89482202883</v>
      </c>
    </row>
    <row r="206" spans="2:6" ht="15">
      <c r="B206" s="8">
        <f t="shared" si="19"/>
        <v>195</v>
      </c>
      <c r="C206" s="6">
        <f t="shared" si="15"/>
        <v>219.39289252219967</v>
      </c>
      <c r="D206" s="6">
        <f t="shared" si="16"/>
        <v>55.327102338626105</v>
      </c>
      <c r="E206" s="6">
        <f t="shared" si="17"/>
        <v>164.06579018357357</v>
      </c>
      <c r="F206" s="6">
        <f t="shared" si="18"/>
        <v>19632.567719690203</v>
      </c>
    </row>
    <row r="207" spans="2:6" ht="15">
      <c r="B207" s="8">
        <f t="shared" si="19"/>
        <v>196</v>
      </c>
      <c r="C207" s="6">
        <f t="shared" si="15"/>
        <v>219.39289252219967</v>
      </c>
      <c r="D207" s="6">
        <f t="shared" si="16"/>
        <v>55.788161524781316</v>
      </c>
      <c r="E207" s="6">
        <f t="shared" si="17"/>
        <v>163.60473099741836</v>
      </c>
      <c r="F207" s="6">
        <f t="shared" si="18"/>
        <v>19576.77955816542</v>
      </c>
    </row>
    <row r="208" spans="2:6" ht="15">
      <c r="B208" s="8">
        <f t="shared" si="19"/>
        <v>197</v>
      </c>
      <c r="C208" s="6">
        <f t="shared" si="15"/>
        <v>219.39289252219967</v>
      </c>
      <c r="D208" s="6">
        <f t="shared" si="16"/>
        <v>56.25306287082117</v>
      </c>
      <c r="E208" s="6">
        <f t="shared" si="17"/>
        <v>163.1398296513785</v>
      </c>
      <c r="F208" s="6">
        <f t="shared" si="18"/>
        <v>19520.526495294598</v>
      </c>
    </row>
    <row r="209" spans="2:6" ht="15">
      <c r="B209" s="8">
        <f t="shared" si="19"/>
        <v>198</v>
      </c>
      <c r="C209" s="6">
        <f t="shared" si="15"/>
        <v>219.39289252219967</v>
      </c>
      <c r="D209" s="6">
        <f t="shared" si="16"/>
        <v>56.72183839474468</v>
      </c>
      <c r="E209" s="6">
        <f t="shared" si="17"/>
        <v>162.671054127455</v>
      </c>
      <c r="F209" s="6">
        <f t="shared" si="18"/>
        <v>19463.804656899854</v>
      </c>
    </row>
    <row r="210" spans="2:6" ht="15">
      <c r="B210" s="8">
        <f t="shared" si="19"/>
        <v>199</v>
      </c>
      <c r="C210" s="6">
        <f t="shared" si="15"/>
        <v>219.39289252219967</v>
      </c>
      <c r="D210" s="6">
        <f t="shared" si="16"/>
        <v>57.19452038136757</v>
      </c>
      <c r="E210" s="6">
        <f t="shared" si="17"/>
        <v>162.1983721408321</v>
      </c>
      <c r="F210" s="6">
        <f t="shared" si="18"/>
        <v>19406.610136518488</v>
      </c>
    </row>
    <row r="211" spans="2:6" ht="15">
      <c r="B211" s="8">
        <f t="shared" si="19"/>
        <v>200</v>
      </c>
      <c r="C211" s="6">
        <f t="shared" si="15"/>
        <v>219.39289252219967</v>
      </c>
      <c r="D211" s="6">
        <f t="shared" si="16"/>
        <v>57.67114138454562</v>
      </c>
      <c r="E211" s="6">
        <f t="shared" si="17"/>
        <v>161.72175113765405</v>
      </c>
      <c r="F211" s="6">
        <f t="shared" si="18"/>
        <v>19348.938995133944</v>
      </c>
    </row>
    <row r="212" spans="2:6" ht="15">
      <c r="B212" s="8">
        <f t="shared" si="19"/>
        <v>201</v>
      </c>
      <c r="C212" s="6">
        <f t="shared" si="15"/>
        <v>219.39289252219967</v>
      </c>
      <c r="D212" s="6">
        <f t="shared" si="16"/>
        <v>58.1517342294168</v>
      </c>
      <c r="E212" s="6">
        <f t="shared" si="17"/>
        <v>161.24115829278287</v>
      </c>
      <c r="F212" s="6">
        <f t="shared" si="18"/>
        <v>19290.787260904526</v>
      </c>
    </row>
    <row r="213" spans="2:6" ht="15">
      <c r="B213" s="8">
        <f t="shared" si="19"/>
        <v>202</v>
      </c>
      <c r="C213" s="6">
        <f t="shared" si="15"/>
        <v>219.39289252219967</v>
      </c>
      <c r="D213" s="6">
        <f t="shared" si="16"/>
        <v>58.636332014661946</v>
      </c>
      <c r="E213" s="6">
        <f t="shared" si="17"/>
        <v>160.75656050753773</v>
      </c>
      <c r="F213" s="6">
        <f t="shared" si="18"/>
        <v>19232.150928889863</v>
      </c>
    </row>
    <row r="214" spans="2:6" ht="15">
      <c r="B214" s="8">
        <f t="shared" si="19"/>
        <v>203</v>
      </c>
      <c r="C214" s="6">
        <f t="shared" si="15"/>
        <v>219.39289252219967</v>
      </c>
      <c r="D214" s="6">
        <f t="shared" si="16"/>
        <v>59.12496811478414</v>
      </c>
      <c r="E214" s="6">
        <f t="shared" si="17"/>
        <v>160.26792440741553</v>
      </c>
      <c r="F214" s="6">
        <f t="shared" si="18"/>
        <v>19173.025960775078</v>
      </c>
    </row>
    <row r="215" spans="2:6" ht="15">
      <c r="B215" s="8">
        <f t="shared" si="19"/>
        <v>204</v>
      </c>
      <c r="C215" s="6">
        <f t="shared" si="15"/>
        <v>219.39289252219967</v>
      </c>
      <c r="D215" s="6">
        <f t="shared" si="16"/>
        <v>59.617676182407365</v>
      </c>
      <c r="E215" s="6">
        <f t="shared" si="17"/>
        <v>159.7752163397923</v>
      </c>
      <c r="F215" s="6">
        <f t="shared" si="18"/>
        <v>19113.40828459267</v>
      </c>
    </row>
    <row r="216" spans="2:6" ht="15">
      <c r="B216" s="8">
        <f t="shared" si="19"/>
        <v>205</v>
      </c>
      <c r="C216" s="6">
        <f t="shared" si="15"/>
        <v>219.39289252219967</v>
      </c>
      <c r="D216" s="6">
        <f t="shared" si="16"/>
        <v>60.114490150594094</v>
      </c>
      <c r="E216" s="6">
        <f t="shared" si="17"/>
        <v>159.27840237160558</v>
      </c>
      <c r="F216" s="6">
        <f t="shared" si="18"/>
        <v>19053.293794442077</v>
      </c>
    </row>
    <row r="217" spans="2:6" ht="15">
      <c r="B217" s="8">
        <f t="shared" si="19"/>
        <v>206</v>
      </c>
      <c r="C217" s="6">
        <f t="shared" si="15"/>
        <v>219.39289252219967</v>
      </c>
      <c r="D217" s="6">
        <f t="shared" si="16"/>
        <v>60.615444235182366</v>
      </c>
      <c r="E217" s="6">
        <f t="shared" si="17"/>
        <v>158.7774482870173</v>
      </c>
      <c r="F217" s="6">
        <f t="shared" si="18"/>
        <v>18992.678350206894</v>
      </c>
    </row>
    <row r="218" spans="2:6" ht="15">
      <c r="B218" s="8">
        <f t="shared" si="19"/>
        <v>207</v>
      </c>
      <c r="C218" s="6">
        <f t="shared" si="15"/>
        <v>219.39289252219967</v>
      </c>
      <c r="D218" s="6">
        <f t="shared" si="16"/>
        <v>61.120572937142214</v>
      </c>
      <c r="E218" s="6">
        <f t="shared" si="17"/>
        <v>158.27231958505746</v>
      </c>
      <c r="F218" s="6">
        <f t="shared" si="18"/>
        <v>18931.55777726975</v>
      </c>
    </row>
    <row r="219" spans="2:6" ht="15">
      <c r="B219" s="8">
        <f t="shared" si="19"/>
        <v>208</v>
      </c>
      <c r="C219" s="6">
        <f t="shared" si="15"/>
        <v>219.39289252219967</v>
      </c>
      <c r="D219" s="6">
        <f t="shared" si="16"/>
        <v>61.62991104495174</v>
      </c>
      <c r="E219" s="6">
        <f t="shared" si="17"/>
        <v>157.76298147724793</v>
      </c>
      <c r="F219" s="6">
        <f t="shared" si="18"/>
        <v>18869.9278662248</v>
      </c>
    </row>
    <row r="220" spans="2:6" ht="15">
      <c r="B220" s="8">
        <f t="shared" si="19"/>
        <v>209</v>
      </c>
      <c r="C220" s="6">
        <f t="shared" si="15"/>
        <v>219.39289252219967</v>
      </c>
      <c r="D220" s="6">
        <f t="shared" si="16"/>
        <v>62.143493636993014</v>
      </c>
      <c r="E220" s="6">
        <f t="shared" si="17"/>
        <v>157.24939888520666</v>
      </c>
      <c r="F220" s="6">
        <f t="shared" si="18"/>
        <v>18807.78437258781</v>
      </c>
    </row>
    <row r="221" spans="2:6" ht="15">
      <c r="B221" s="8">
        <f t="shared" si="19"/>
        <v>210</v>
      </c>
      <c r="C221" s="6">
        <f t="shared" si="15"/>
        <v>219.39289252219967</v>
      </c>
      <c r="D221" s="6">
        <f t="shared" si="16"/>
        <v>62.661356083967945</v>
      </c>
      <c r="E221" s="6">
        <f t="shared" si="17"/>
        <v>156.73153643823173</v>
      </c>
      <c r="F221" s="6">
        <f t="shared" si="18"/>
        <v>18745.12301650384</v>
      </c>
    </row>
    <row r="222" spans="2:6" ht="15">
      <c r="B222" s="8">
        <f t="shared" si="19"/>
        <v>211</v>
      </c>
      <c r="C222" s="6">
        <f t="shared" si="15"/>
        <v>219.39289252219967</v>
      </c>
      <c r="D222" s="6">
        <f t="shared" si="16"/>
        <v>63.183534051334334</v>
      </c>
      <c r="E222" s="6">
        <f t="shared" si="17"/>
        <v>156.20935847086534</v>
      </c>
      <c r="F222" s="6">
        <f t="shared" si="18"/>
        <v>18681.939482452504</v>
      </c>
    </row>
    <row r="223" spans="2:6" ht="15">
      <c r="B223" s="8">
        <f t="shared" si="19"/>
        <v>212</v>
      </c>
      <c r="C223" s="6">
        <f t="shared" si="15"/>
        <v>219.39289252219967</v>
      </c>
      <c r="D223" s="6">
        <f t="shared" si="16"/>
        <v>63.710063501762136</v>
      </c>
      <c r="E223" s="6">
        <f t="shared" si="17"/>
        <v>155.68282902043754</v>
      </c>
      <c r="F223" s="6">
        <f t="shared" si="18"/>
        <v>18618.22941895074</v>
      </c>
    </row>
    <row r="224" spans="2:6" ht="15">
      <c r="B224" s="8">
        <f t="shared" si="19"/>
        <v>213</v>
      </c>
      <c r="C224" s="6">
        <f t="shared" si="15"/>
        <v>219.39289252219967</v>
      </c>
      <c r="D224" s="6">
        <f t="shared" si="16"/>
        <v>64.24098069761015</v>
      </c>
      <c r="E224" s="6">
        <f t="shared" si="17"/>
        <v>155.15191182458952</v>
      </c>
      <c r="F224" s="6">
        <f t="shared" si="18"/>
        <v>18553.98843825313</v>
      </c>
    </row>
    <row r="225" spans="2:6" ht="15">
      <c r="B225" s="8">
        <f t="shared" si="19"/>
        <v>214</v>
      </c>
      <c r="C225" s="6">
        <f t="shared" si="15"/>
        <v>219.39289252219967</v>
      </c>
      <c r="D225" s="6">
        <f t="shared" si="16"/>
        <v>64.77632220342358</v>
      </c>
      <c r="E225" s="6">
        <f t="shared" si="17"/>
        <v>154.6165703187761</v>
      </c>
      <c r="F225" s="6">
        <f t="shared" si="18"/>
        <v>18489.212116049708</v>
      </c>
    </row>
    <row r="226" spans="2:6" ht="15">
      <c r="B226" s="8">
        <f t="shared" si="19"/>
        <v>215</v>
      </c>
      <c r="C226" s="6">
        <f t="shared" si="15"/>
        <v>219.39289252219967</v>
      </c>
      <c r="D226" s="6">
        <f t="shared" si="16"/>
        <v>65.3161248884521</v>
      </c>
      <c r="E226" s="6">
        <f t="shared" si="17"/>
        <v>154.07676763374758</v>
      </c>
      <c r="F226" s="6">
        <f t="shared" si="18"/>
        <v>18423.895991161255</v>
      </c>
    </row>
    <row r="227" spans="2:6" ht="15">
      <c r="B227" s="8">
        <f t="shared" si="19"/>
        <v>216</v>
      </c>
      <c r="C227" s="6">
        <f t="shared" si="15"/>
        <v>219.39289252219967</v>
      </c>
      <c r="D227" s="6">
        <f t="shared" si="16"/>
        <v>65.86042592918923</v>
      </c>
      <c r="E227" s="6">
        <f t="shared" si="17"/>
        <v>153.53246659301044</v>
      </c>
      <c r="F227" s="6">
        <f t="shared" si="18"/>
        <v>18358.035565232065</v>
      </c>
    </row>
    <row r="228" spans="2:6" ht="15">
      <c r="B228" s="8">
        <f t="shared" si="19"/>
        <v>217</v>
      </c>
      <c r="C228" s="6">
        <f t="shared" si="15"/>
        <v>219.39289252219967</v>
      </c>
      <c r="D228" s="6">
        <f t="shared" si="16"/>
        <v>66.40926281193248</v>
      </c>
      <c r="E228" s="6">
        <f t="shared" si="17"/>
        <v>152.9836297102672</v>
      </c>
      <c r="F228" s="6">
        <f t="shared" si="18"/>
        <v>18291.626302420133</v>
      </c>
    </row>
    <row r="229" spans="2:6" ht="15">
      <c r="B229" s="8">
        <f t="shared" si="19"/>
        <v>218</v>
      </c>
      <c r="C229" s="6">
        <f t="shared" si="15"/>
        <v>219.39289252219967</v>
      </c>
      <c r="D229" s="6">
        <f t="shared" si="16"/>
        <v>66.96267333536522</v>
      </c>
      <c r="E229" s="6">
        <f t="shared" si="17"/>
        <v>152.43021918683445</v>
      </c>
      <c r="F229" s="6">
        <f t="shared" si="18"/>
        <v>18224.663629084767</v>
      </c>
    </row>
    <row r="230" spans="2:6" ht="15">
      <c r="B230" s="8">
        <f t="shared" si="19"/>
        <v>219</v>
      </c>
      <c r="C230" s="6">
        <f t="shared" si="15"/>
        <v>219.39289252219967</v>
      </c>
      <c r="D230" s="6">
        <f t="shared" si="16"/>
        <v>67.52069561315994</v>
      </c>
      <c r="E230" s="6">
        <f t="shared" si="17"/>
        <v>151.87219690903973</v>
      </c>
      <c r="F230" s="6">
        <f t="shared" si="18"/>
        <v>18157.14293347161</v>
      </c>
    </row>
    <row r="231" spans="2:6" ht="15">
      <c r="B231" s="8">
        <f t="shared" si="19"/>
        <v>220</v>
      </c>
      <c r="C231" s="6">
        <f t="shared" si="15"/>
        <v>219.39289252219967</v>
      </c>
      <c r="D231" s="6">
        <f t="shared" si="16"/>
        <v>68.08336807660294</v>
      </c>
      <c r="E231" s="6">
        <f t="shared" si="17"/>
        <v>151.30952444559674</v>
      </c>
      <c r="F231" s="6">
        <f t="shared" si="18"/>
        <v>18089.059565395004</v>
      </c>
    </row>
    <row r="232" spans="2:6" ht="15">
      <c r="B232" s="8">
        <f t="shared" si="19"/>
        <v>221</v>
      </c>
      <c r="C232" s="6">
        <f t="shared" si="15"/>
        <v>219.39289252219967</v>
      </c>
      <c r="D232" s="6">
        <f t="shared" si="16"/>
        <v>68.6507294772413</v>
      </c>
      <c r="E232" s="6">
        <f t="shared" si="17"/>
        <v>150.74216304495837</v>
      </c>
      <c r="F232" s="6">
        <f t="shared" si="18"/>
        <v>18020.408835917762</v>
      </c>
    </row>
    <row r="233" spans="2:6" ht="15">
      <c r="B233" s="8">
        <f t="shared" si="19"/>
        <v>222</v>
      </c>
      <c r="C233" s="6">
        <f t="shared" si="15"/>
        <v>219.39289252219967</v>
      </c>
      <c r="D233" s="6">
        <f t="shared" si="16"/>
        <v>69.22281888955166</v>
      </c>
      <c r="E233" s="6">
        <f t="shared" si="17"/>
        <v>150.170073632648</v>
      </c>
      <c r="F233" s="6">
        <f t="shared" si="18"/>
        <v>17951.18601702821</v>
      </c>
    </row>
    <row r="234" spans="2:6" ht="15">
      <c r="B234" s="8">
        <f t="shared" si="19"/>
        <v>223</v>
      </c>
      <c r="C234" s="6">
        <f t="shared" si="15"/>
        <v>219.39289252219967</v>
      </c>
      <c r="D234" s="6">
        <f t="shared" si="16"/>
        <v>69.79967571363127</v>
      </c>
      <c r="E234" s="6">
        <f t="shared" si="17"/>
        <v>149.5932168085684</v>
      </c>
      <c r="F234" s="6">
        <f t="shared" si="18"/>
        <v>17881.386341314577</v>
      </c>
    </row>
    <row r="235" spans="2:6" ht="15">
      <c r="B235" s="8">
        <f t="shared" si="19"/>
        <v>224</v>
      </c>
      <c r="C235" s="6">
        <f t="shared" si="15"/>
        <v>219.39289252219967</v>
      </c>
      <c r="D235" s="6">
        <f t="shared" si="16"/>
        <v>70.38133967791154</v>
      </c>
      <c r="E235" s="6">
        <f t="shared" si="17"/>
        <v>149.01155284428813</v>
      </c>
      <c r="F235" s="6">
        <f t="shared" si="18"/>
        <v>17811.005001636666</v>
      </c>
    </row>
    <row r="236" spans="2:6" ht="15">
      <c r="B236" s="8">
        <f t="shared" si="19"/>
        <v>225</v>
      </c>
      <c r="C236" s="6">
        <f t="shared" si="15"/>
        <v>219.39289252219967</v>
      </c>
      <c r="D236" s="6">
        <f t="shared" si="16"/>
        <v>70.96785084189412</v>
      </c>
      <c r="E236" s="6">
        <f t="shared" si="17"/>
        <v>148.42504168030555</v>
      </c>
      <c r="F236" s="6">
        <f t="shared" si="18"/>
        <v>17740.03715079477</v>
      </c>
    </row>
    <row r="237" spans="2:6" ht="15">
      <c r="B237" s="8">
        <f t="shared" si="19"/>
        <v>226</v>
      </c>
      <c r="C237" s="6">
        <f t="shared" si="15"/>
        <v>219.39289252219967</v>
      </c>
      <c r="D237" s="6">
        <f t="shared" si="16"/>
        <v>71.55924959890993</v>
      </c>
      <c r="E237" s="6">
        <f t="shared" si="17"/>
        <v>147.83364292328974</v>
      </c>
      <c r="F237" s="6">
        <f t="shared" si="18"/>
        <v>17668.47790119586</v>
      </c>
    </row>
    <row r="238" spans="2:6" ht="15">
      <c r="B238" s="8">
        <f t="shared" si="19"/>
        <v>227</v>
      </c>
      <c r="C238" s="6">
        <f t="shared" si="15"/>
        <v>219.39289252219967</v>
      </c>
      <c r="D238" s="6">
        <f t="shared" si="16"/>
        <v>72.15557667890084</v>
      </c>
      <c r="E238" s="6">
        <f t="shared" si="17"/>
        <v>147.23731584329883</v>
      </c>
      <c r="F238" s="6">
        <f t="shared" si="18"/>
        <v>17596.322324516957</v>
      </c>
    </row>
    <row r="239" spans="2:6" ht="15">
      <c r="B239" s="8">
        <f t="shared" si="19"/>
        <v>228</v>
      </c>
      <c r="C239" s="6">
        <f t="shared" si="15"/>
        <v>219.39289252219967</v>
      </c>
      <c r="D239" s="6">
        <f t="shared" si="16"/>
        <v>72.75687315122502</v>
      </c>
      <c r="E239" s="6">
        <f t="shared" si="17"/>
        <v>146.63601937097465</v>
      </c>
      <c r="F239" s="6">
        <f t="shared" si="18"/>
        <v>17523.565451365732</v>
      </c>
    </row>
    <row r="240" spans="2:6" ht="15">
      <c r="B240" s="8">
        <f t="shared" si="19"/>
        <v>229</v>
      </c>
      <c r="C240" s="6">
        <f t="shared" si="15"/>
        <v>219.39289252219967</v>
      </c>
      <c r="D240" s="6">
        <f t="shared" si="16"/>
        <v>73.36318042748525</v>
      </c>
      <c r="E240" s="6">
        <f t="shared" si="17"/>
        <v>146.02971209471443</v>
      </c>
      <c r="F240" s="6">
        <f t="shared" si="18"/>
        <v>17450.202270938247</v>
      </c>
    </row>
    <row r="241" spans="2:6" ht="15">
      <c r="B241" s="8">
        <f t="shared" si="19"/>
        <v>230</v>
      </c>
      <c r="C241" s="6">
        <f t="shared" si="15"/>
        <v>219.39289252219967</v>
      </c>
      <c r="D241" s="6">
        <f t="shared" si="16"/>
        <v>73.97454026438095</v>
      </c>
      <c r="E241" s="6">
        <f t="shared" si="17"/>
        <v>145.41835225781873</v>
      </c>
      <c r="F241" s="6">
        <f t="shared" si="18"/>
        <v>17376.227730673865</v>
      </c>
    </row>
    <row r="242" spans="2:6" ht="15">
      <c r="B242" s="8">
        <f t="shared" si="19"/>
        <v>231</v>
      </c>
      <c r="C242" s="6">
        <f t="shared" si="15"/>
        <v>219.39289252219967</v>
      </c>
      <c r="D242" s="6">
        <f t="shared" si="16"/>
        <v>74.59099476658415</v>
      </c>
      <c r="E242" s="6">
        <f t="shared" si="17"/>
        <v>144.80189775561553</v>
      </c>
      <c r="F242" s="6">
        <f t="shared" si="18"/>
        <v>17301.63673590728</v>
      </c>
    </row>
    <row r="243" spans="2:6" ht="15">
      <c r="B243" s="8">
        <f t="shared" si="19"/>
        <v>232</v>
      </c>
      <c r="C243" s="6">
        <f t="shared" si="15"/>
        <v>219.39289252219967</v>
      </c>
      <c r="D243" s="6">
        <f t="shared" si="16"/>
        <v>75.21258638963903</v>
      </c>
      <c r="E243" s="6">
        <f t="shared" si="17"/>
        <v>144.18030613256064</v>
      </c>
      <c r="F243" s="6">
        <f t="shared" si="18"/>
        <v>17226.42414951764</v>
      </c>
    </row>
    <row r="244" spans="2:6" ht="15">
      <c r="B244" s="8">
        <f t="shared" si="19"/>
        <v>233</v>
      </c>
      <c r="C244" s="6">
        <f t="shared" si="15"/>
        <v>219.39289252219967</v>
      </c>
      <c r="D244" s="6">
        <f t="shared" si="16"/>
        <v>75.83935794288601</v>
      </c>
      <c r="E244" s="6">
        <f t="shared" si="17"/>
        <v>143.55353457931366</v>
      </c>
      <c r="F244" s="6">
        <f t="shared" si="18"/>
        <v>17150.584791574754</v>
      </c>
    </row>
    <row r="245" spans="2:6" ht="15">
      <c r="B245" s="8">
        <f t="shared" si="19"/>
        <v>234</v>
      </c>
      <c r="C245" s="6">
        <f t="shared" si="15"/>
        <v>219.39289252219967</v>
      </c>
      <c r="D245" s="6">
        <f t="shared" si="16"/>
        <v>76.47135259241006</v>
      </c>
      <c r="E245" s="6">
        <f t="shared" si="17"/>
        <v>142.92153992978962</v>
      </c>
      <c r="F245" s="6">
        <f t="shared" si="18"/>
        <v>17074.113438982346</v>
      </c>
    </row>
    <row r="246" spans="2:6" ht="15">
      <c r="B246" s="8">
        <f t="shared" si="19"/>
        <v>235</v>
      </c>
      <c r="C246" s="6">
        <f t="shared" si="15"/>
        <v>219.39289252219967</v>
      </c>
      <c r="D246" s="6">
        <f t="shared" si="16"/>
        <v>77.10861386401345</v>
      </c>
      <c r="E246" s="6">
        <f t="shared" si="17"/>
        <v>142.28427865818622</v>
      </c>
      <c r="F246" s="6">
        <f t="shared" si="18"/>
        <v>16997.004825118333</v>
      </c>
    </row>
    <row r="247" spans="2:6" ht="15">
      <c r="B247" s="8">
        <f t="shared" si="19"/>
        <v>236</v>
      </c>
      <c r="C247" s="6">
        <f t="shared" si="15"/>
        <v>219.39289252219967</v>
      </c>
      <c r="D247" s="6">
        <f t="shared" si="16"/>
        <v>77.75118564621357</v>
      </c>
      <c r="E247" s="6">
        <f t="shared" si="17"/>
        <v>141.6417068759861</v>
      </c>
      <c r="F247" s="6">
        <f t="shared" si="18"/>
        <v>16919.253639472117</v>
      </c>
    </row>
    <row r="248" spans="2:6" ht="15">
      <c r="B248" s="8">
        <f t="shared" si="19"/>
        <v>237</v>
      </c>
      <c r="C248" s="6">
        <f t="shared" si="15"/>
        <v>219.39289252219967</v>
      </c>
      <c r="D248" s="6">
        <f t="shared" si="16"/>
        <v>78.39911219326535</v>
      </c>
      <c r="E248" s="6">
        <f t="shared" si="17"/>
        <v>140.99378032893432</v>
      </c>
      <c r="F248" s="6">
        <f t="shared" si="18"/>
        <v>16840.85452727885</v>
      </c>
    </row>
    <row r="249" spans="2:6" ht="15">
      <c r="B249" s="8">
        <f t="shared" si="19"/>
        <v>238</v>
      </c>
      <c r="C249" s="6">
        <f t="shared" si="15"/>
        <v>219.39289252219967</v>
      </c>
      <c r="D249" s="6">
        <f t="shared" si="16"/>
        <v>79.05243812820925</v>
      </c>
      <c r="E249" s="6">
        <f t="shared" si="17"/>
        <v>140.34045439399043</v>
      </c>
      <c r="F249" s="6">
        <f t="shared" si="18"/>
        <v>16761.802089150642</v>
      </c>
    </row>
    <row r="250" spans="2:6" ht="15">
      <c r="B250" s="8">
        <f t="shared" si="19"/>
        <v>239</v>
      </c>
      <c r="C250" s="6">
        <f t="shared" si="15"/>
        <v>219.39289252219967</v>
      </c>
      <c r="D250" s="6">
        <f t="shared" si="16"/>
        <v>79.71120844594432</v>
      </c>
      <c r="E250" s="6">
        <f t="shared" si="17"/>
        <v>139.68168407625535</v>
      </c>
      <c r="F250" s="6">
        <f t="shared" si="18"/>
        <v>16682.090880704698</v>
      </c>
    </row>
    <row r="251" spans="2:6" ht="15">
      <c r="B251" s="8">
        <f t="shared" si="19"/>
        <v>240</v>
      </c>
      <c r="C251" s="6">
        <f t="shared" si="15"/>
        <v>219.39289252219967</v>
      </c>
      <c r="D251" s="6">
        <f t="shared" si="16"/>
        <v>80.3754685163272</v>
      </c>
      <c r="E251" s="6">
        <f t="shared" si="17"/>
        <v>139.01742400587247</v>
      </c>
      <c r="F251" s="6">
        <f t="shared" si="18"/>
        <v>16601.715412188372</v>
      </c>
    </row>
    <row r="252" spans="2:6" ht="15">
      <c r="B252" s="8">
        <f t="shared" si="19"/>
        <v>241</v>
      </c>
      <c r="C252" s="6">
        <f t="shared" si="15"/>
        <v>219.39289252219967</v>
      </c>
      <c r="D252" s="6">
        <f t="shared" si="16"/>
        <v>81.04526408729657</v>
      </c>
      <c r="E252" s="6">
        <f t="shared" si="17"/>
        <v>138.3476284349031</v>
      </c>
      <c r="F252" s="6">
        <f t="shared" si="18"/>
        <v>16520.670148101075</v>
      </c>
    </row>
    <row r="253" spans="2:6" ht="15">
      <c r="B253" s="8">
        <f t="shared" si="19"/>
        <v>242</v>
      </c>
      <c r="C253" s="6">
        <f t="shared" si="15"/>
        <v>219.39289252219967</v>
      </c>
      <c r="D253" s="6">
        <f t="shared" si="16"/>
        <v>81.72064128802404</v>
      </c>
      <c r="E253" s="6">
        <f t="shared" si="17"/>
        <v>137.67225123417563</v>
      </c>
      <c r="F253" s="6">
        <f t="shared" si="18"/>
        <v>16438.949506813053</v>
      </c>
    </row>
    <row r="254" spans="2:6" ht="15">
      <c r="B254" s="8">
        <f t="shared" si="19"/>
        <v>243</v>
      </c>
      <c r="C254" s="6">
        <f t="shared" si="15"/>
        <v>219.39289252219967</v>
      </c>
      <c r="D254" s="6">
        <f t="shared" si="16"/>
        <v>82.40164663209092</v>
      </c>
      <c r="E254" s="6">
        <f t="shared" si="17"/>
        <v>136.99124589010876</v>
      </c>
      <c r="F254" s="6">
        <f t="shared" si="18"/>
        <v>16356.547860180961</v>
      </c>
    </row>
    <row r="255" spans="2:6" ht="15">
      <c r="B255" s="8">
        <f t="shared" si="19"/>
        <v>244</v>
      </c>
      <c r="C255" s="6">
        <f t="shared" si="15"/>
        <v>219.39289252219967</v>
      </c>
      <c r="D255" s="6">
        <f t="shared" si="16"/>
        <v>83.08832702069168</v>
      </c>
      <c r="E255" s="6">
        <f t="shared" si="17"/>
        <v>136.304565501508</v>
      </c>
      <c r="F255" s="6">
        <f t="shared" si="18"/>
        <v>16273.459533160269</v>
      </c>
    </row>
    <row r="256" spans="2:6" ht="15">
      <c r="B256" s="8">
        <f t="shared" si="19"/>
        <v>245</v>
      </c>
      <c r="C256" s="6">
        <f t="shared" si="15"/>
        <v>219.39289252219967</v>
      </c>
      <c r="D256" s="6">
        <f t="shared" si="16"/>
        <v>83.78072974586411</v>
      </c>
      <c r="E256" s="6">
        <f t="shared" si="17"/>
        <v>135.61216277633557</v>
      </c>
      <c r="F256" s="6">
        <f t="shared" si="18"/>
        <v>16189.678803414405</v>
      </c>
    </row>
    <row r="257" spans="2:6" ht="15">
      <c r="B257" s="8">
        <f t="shared" si="19"/>
        <v>246</v>
      </c>
      <c r="C257" s="6">
        <f t="shared" si="15"/>
        <v>219.39289252219967</v>
      </c>
      <c r="D257" s="6">
        <f t="shared" si="16"/>
        <v>84.47890249374629</v>
      </c>
      <c r="E257" s="6">
        <f t="shared" si="17"/>
        <v>134.91399002845338</v>
      </c>
      <c r="F257" s="6">
        <f t="shared" si="18"/>
        <v>16105.19990092066</v>
      </c>
    </row>
    <row r="258" spans="2:6" ht="15">
      <c r="B258" s="8">
        <f t="shared" si="19"/>
        <v>247</v>
      </c>
      <c r="C258" s="6">
        <f t="shared" si="15"/>
        <v>219.39289252219967</v>
      </c>
      <c r="D258" s="6">
        <f t="shared" si="16"/>
        <v>85.18289334786084</v>
      </c>
      <c r="E258" s="6">
        <f t="shared" si="17"/>
        <v>134.20999917433883</v>
      </c>
      <c r="F258" s="6">
        <f t="shared" si="18"/>
        <v>16020.017007572798</v>
      </c>
    </row>
    <row r="259" spans="2:6" ht="15">
      <c r="B259" s="8">
        <f t="shared" si="19"/>
        <v>248</v>
      </c>
      <c r="C259" s="6">
        <f t="shared" si="15"/>
        <v>219.39289252219967</v>
      </c>
      <c r="D259" s="6">
        <f t="shared" si="16"/>
        <v>85.89275079242637</v>
      </c>
      <c r="E259" s="6">
        <f t="shared" si="17"/>
        <v>133.5001417297733</v>
      </c>
      <c r="F259" s="6">
        <f t="shared" si="18"/>
        <v>15934.124256780371</v>
      </c>
    </row>
    <row r="260" spans="2:6" ht="15">
      <c r="B260" s="8">
        <f t="shared" si="19"/>
        <v>249</v>
      </c>
      <c r="C260" s="6">
        <f t="shared" si="15"/>
        <v>219.39289252219967</v>
      </c>
      <c r="D260" s="6">
        <f t="shared" si="16"/>
        <v>86.60852371569658</v>
      </c>
      <c r="E260" s="6">
        <f t="shared" si="17"/>
        <v>132.7843688065031</v>
      </c>
      <c r="F260" s="6">
        <f t="shared" si="18"/>
        <v>15847.515733064674</v>
      </c>
    </row>
    <row r="261" spans="2:6" ht="15">
      <c r="B261" s="8">
        <f t="shared" si="19"/>
        <v>250</v>
      </c>
      <c r="C261" s="6">
        <f t="shared" si="15"/>
        <v>219.39289252219967</v>
      </c>
      <c r="D261" s="6">
        <f t="shared" si="16"/>
        <v>87.33026141332738</v>
      </c>
      <c r="E261" s="6">
        <f t="shared" si="17"/>
        <v>132.0626311088723</v>
      </c>
      <c r="F261" s="6">
        <f t="shared" si="18"/>
        <v>15760.185471651346</v>
      </c>
    </row>
    <row r="262" spans="2:6" ht="15">
      <c r="B262" s="8">
        <f t="shared" si="19"/>
        <v>251</v>
      </c>
      <c r="C262" s="6">
        <f t="shared" si="15"/>
        <v>219.39289252219967</v>
      </c>
      <c r="D262" s="6">
        <f t="shared" si="16"/>
        <v>88.05801359177178</v>
      </c>
      <c r="E262" s="6">
        <f t="shared" si="17"/>
        <v>131.3348789304279</v>
      </c>
      <c r="F262" s="6">
        <f t="shared" si="18"/>
        <v>15672.127458059575</v>
      </c>
    </row>
    <row r="263" spans="2:6" ht="15">
      <c r="B263" s="8">
        <f t="shared" si="19"/>
        <v>252</v>
      </c>
      <c r="C263" s="6">
        <f t="shared" si="15"/>
        <v>219.39289252219967</v>
      </c>
      <c r="D263" s="6">
        <f t="shared" si="16"/>
        <v>88.79183037170321</v>
      </c>
      <c r="E263" s="6">
        <f t="shared" si="17"/>
        <v>130.60106215049646</v>
      </c>
      <c r="F263" s="6">
        <f t="shared" si="18"/>
        <v>15583.335627687871</v>
      </c>
    </row>
    <row r="264" spans="2:6" ht="15">
      <c r="B264" s="8">
        <f t="shared" si="19"/>
        <v>253</v>
      </c>
      <c r="C264" s="6">
        <f t="shared" si="15"/>
        <v>219.39289252219967</v>
      </c>
      <c r="D264" s="6">
        <f t="shared" si="16"/>
        <v>89.5317622914674</v>
      </c>
      <c r="E264" s="6">
        <f t="shared" si="17"/>
        <v>129.86113023073227</v>
      </c>
      <c r="F264" s="6">
        <f t="shared" si="18"/>
        <v>15493.803865396403</v>
      </c>
    </row>
    <row r="265" spans="2:6" ht="15">
      <c r="B265" s="8">
        <f t="shared" si="19"/>
        <v>254</v>
      </c>
      <c r="C265" s="6">
        <f t="shared" si="15"/>
        <v>219.39289252219967</v>
      </c>
      <c r="D265" s="6">
        <f t="shared" si="16"/>
        <v>90.27786031056297</v>
      </c>
      <c r="E265" s="6">
        <f t="shared" si="17"/>
        <v>129.1150322116367</v>
      </c>
      <c r="F265" s="6">
        <f t="shared" si="18"/>
        <v>15403.52600508584</v>
      </c>
    </row>
    <row r="266" spans="2:6" ht="15">
      <c r="B266" s="8">
        <f t="shared" si="19"/>
        <v>255</v>
      </c>
      <c r="C266" s="6">
        <f t="shared" si="15"/>
        <v>219.39289252219967</v>
      </c>
      <c r="D266" s="6">
        <f t="shared" si="16"/>
        <v>91.030175813151</v>
      </c>
      <c r="E266" s="6">
        <f t="shared" si="17"/>
        <v>128.36271670904867</v>
      </c>
      <c r="F266" s="6">
        <f t="shared" si="18"/>
        <v>15312.495829272688</v>
      </c>
    </row>
    <row r="267" spans="2:6" ht="15">
      <c r="B267" s="8">
        <f t="shared" si="19"/>
        <v>256</v>
      </c>
      <c r="C267" s="6">
        <f t="shared" si="15"/>
        <v>219.39289252219967</v>
      </c>
      <c r="D267" s="6">
        <f t="shared" si="16"/>
        <v>91.78876061159394</v>
      </c>
      <c r="E267" s="6">
        <f t="shared" si="17"/>
        <v>127.60413191060573</v>
      </c>
      <c r="F267" s="6">
        <f t="shared" si="18"/>
        <v>15220.707068661093</v>
      </c>
    </row>
    <row r="268" spans="2:6" ht="15">
      <c r="B268" s="8">
        <f t="shared" si="19"/>
        <v>257</v>
      </c>
      <c r="C268" s="6">
        <f aca="true" t="shared" si="20" ref="C268:C331">IF(F267&lt;=0,0,PMT($D$7/12,$D$8*12,-$D$6))</f>
        <v>219.39289252219967</v>
      </c>
      <c r="D268" s="6">
        <f aca="true" t="shared" si="21" ref="D268:D331">C268-E268</f>
        <v>92.5536669500239</v>
      </c>
      <c r="E268" s="6">
        <f aca="true" t="shared" si="22" ref="E268:E331">IF(F267&lt;=0,0,($D$7/12)*F267)</f>
        <v>126.83922557217578</v>
      </c>
      <c r="F268" s="6">
        <f aca="true" t="shared" si="23" ref="F268:F331">IF((F267-D268)&lt;=0,0,F267-D268)</f>
        <v>15128.15340171107</v>
      </c>
    </row>
    <row r="269" spans="2:6" ht="15">
      <c r="B269" s="8">
        <f aca="true" t="shared" si="24" ref="B269:B332">B268+1</f>
        <v>258</v>
      </c>
      <c r="C269" s="6">
        <f t="shared" si="20"/>
        <v>219.39289252219967</v>
      </c>
      <c r="D269" s="6">
        <f t="shared" si="21"/>
        <v>93.32494750794076</v>
      </c>
      <c r="E269" s="6">
        <f t="shared" si="22"/>
        <v>126.06794501425891</v>
      </c>
      <c r="F269" s="6">
        <f t="shared" si="23"/>
        <v>15034.828454203129</v>
      </c>
    </row>
    <row r="270" spans="2:6" ht="15">
      <c r="B270" s="8">
        <f t="shared" si="24"/>
        <v>259</v>
      </c>
      <c r="C270" s="6">
        <f t="shared" si="20"/>
        <v>219.39289252219967</v>
      </c>
      <c r="D270" s="6">
        <f t="shared" si="21"/>
        <v>94.10265540384027</v>
      </c>
      <c r="E270" s="6">
        <f t="shared" si="22"/>
        <v>125.2902371183594</v>
      </c>
      <c r="F270" s="6">
        <f t="shared" si="23"/>
        <v>14940.725798799289</v>
      </c>
    </row>
    <row r="271" spans="2:6" ht="15">
      <c r="B271" s="8">
        <f t="shared" si="24"/>
        <v>260</v>
      </c>
      <c r="C271" s="6">
        <f t="shared" si="20"/>
        <v>219.39289252219967</v>
      </c>
      <c r="D271" s="6">
        <f t="shared" si="21"/>
        <v>94.88684419887227</v>
      </c>
      <c r="E271" s="6">
        <f t="shared" si="22"/>
        <v>124.5060483233274</v>
      </c>
      <c r="F271" s="6">
        <f t="shared" si="23"/>
        <v>14845.838954600416</v>
      </c>
    </row>
    <row r="272" spans="2:6" ht="15">
      <c r="B272" s="8">
        <f t="shared" si="24"/>
        <v>261</v>
      </c>
      <c r="C272" s="6">
        <f t="shared" si="20"/>
        <v>219.39289252219967</v>
      </c>
      <c r="D272" s="6">
        <f t="shared" si="21"/>
        <v>95.67756790052954</v>
      </c>
      <c r="E272" s="6">
        <f t="shared" si="22"/>
        <v>123.71532462167013</v>
      </c>
      <c r="F272" s="6">
        <f t="shared" si="23"/>
        <v>14750.161386699887</v>
      </c>
    </row>
    <row r="273" spans="2:6" ht="15">
      <c r="B273" s="8">
        <f t="shared" si="24"/>
        <v>262</v>
      </c>
      <c r="C273" s="6">
        <f t="shared" si="20"/>
        <v>219.39289252219967</v>
      </c>
      <c r="D273" s="6">
        <f t="shared" si="21"/>
        <v>96.47488096636728</v>
      </c>
      <c r="E273" s="6">
        <f t="shared" si="22"/>
        <v>122.9180115558324</v>
      </c>
      <c r="F273" s="6">
        <f t="shared" si="23"/>
        <v>14653.68650573352</v>
      </c>
    </row>
    <row r="274" spans="2:6" ht="15">
      <c r="B274" s="8">
        <f t="shared" si="24"/>
        <v>263</v>
      </c>
      <c r="C274" s="6">
        <f t="shared" si="20"/>
        <v>219.39289252219967</v>
      </c>
      <c r="D274" s="6">
        <f t="shared" si="21"/>
        <v>97.27883830775367</v>
      </c>
      <c r="E274" s="6">
        <f t="shared" si="22"/>
        <v>122.114054214446</v>
      </c>
      <c r="F274" s="6">
        <f t="shared" si="23"/>
        <v>14556.407667425767</v>
      </c>
    </row>
    <row r="275" spans="2:6" ht="15">
      <c r="B275" s="8">
        <f t="shared" si="24"/>
        <v>264</v>
      </c>
      <c r="C275" s="6">
        <f t="shared" si="20"/>
        <v>219.39289252219967</v>
      </c>
      <c r="D275" s="6">
        <f t="shared" si="21"/>
        <v>98.08949529365162</v>
      </c>
      <c r="E275" s="6">
        <f t="shared" si="22"/>
        <v>121.30339722854805</v>
      </c>
      <c r="F275" s="6">
        <f t="shared" si="23"/>
        <v>14458.318172132114</v>
      </c>
    </row>
    <row r="276" spans="2:6" ht="15">
      <c r="B276" s="8">
        <f t="shared" si="24"/>
        <v>265</v>
      </c>
      <c r="C276" s="6">
        <f t="shared" si="20"/>
        <v>219.39289252219967</v>
      </c>
      <c r="D276" s="6">
        <f t="shared" si="21"/>
        <v>98.90690775443205</v>
      </c>
      <c r="E276" s="6">
        <f t="shared" si="22"/>
        <v>120.48598476776762</v>
      </c>
      <c r="F276" s="6">
        <f t="shared" si="23"/>
        <v>14359.411264377683</v>
      </c>
    </row>
    <row r="277" spans="2:6" ht="15">
      <c r="B277" s="8">
        <f t="shared" si="24"/>
        <v>266</v>
      </c>
      <c r="C277" s="6">
        <f t="shared" si="20"/>
        <v>219.39289252219967</v>
      </c>
      <c r="D277" s="6">
        <f t="shared" si="21"/>
        <v>99.73113198571899</v>
      </c>
      <c r="E277" s="6">
        <f t="shared" si="22"/>
        <v>119.66176053648068</v>
      </c>
      <c r="F277" s="6">
        <f t="shared" si="23"/>
        <v>14259.680132391964</v>
      </c>
    </row>
    <row r="278" spans="2:6" ht="15">
      <c r="B278" s="8">
        <f t="shared" si="24"/>
        <v>267</v>
      </c>
      <c r="C278" s="6">
        <f t="shared" si="20"/>
        <v>219.39289252219967</v>
      </c>
      <c r="D278" s="6">
        <f t="shared" si="21"/>
        <v>100.56222475226664</v>
      </c>
      <c r="E278" s="6">
        <f t="shared" si="22"/>
        <v>118.83066776993303</v>
      </c>
      <c r="F278" s="6">
        <f t="shared" si="23"/>
        <v>14159.117907639698</v>
      </c>
    </row>
    <row r="279" spans="2:6" ht="15">
      <c r="B279" s="8">
        <f t="shared" si="24"/>
        <v>268</v>
      </c>
      <c r="C279" s="6">
        <f t="shared" si="20"/>
        <v>219.39289252219967</v>
      </c>
      <c r="D279" s="6">
        <f t="shared" si="21"/>
        <v>101.40024329186886</v>
      </c>
      <c r="E279" s="6">
        <f t="shared" si="22"/>
        <v>117.99264923033081</v>
      </c>
      <c r="F279" s="6">
        <f t="shared" si="23"/>
        <v>14057.717664347829</v>
      </c>
    </row>
    <row r="280" spans="2:6" ht="15">
      <c r="B280" s="8">
        <f t="shared" si="24"/>
        <v>269</v>
      </c>
      <c r="C280" s="6">
        <f t="shared" si="20"/>
        <v>219.39289252219967</v>
      </c>
      <c r="D280" s="6">
        <f t="shared" si="21"/>
        <v>102.2452453193011</v>
      </c>
      <c r="E280" s="6">
        <f t="shared" si="22"/>
        <v>117.14764720289857</v>
      </c>
      <c r="F280" s="6">
        <f t="shared" si="23"/>
        <v>13955.472419028527</v>
      </c>
    </row>
    <row r="281" spans="2:6" ht="15">
      <c r="B281" s="8">
        <f t="shared" si="24"/>
        <v>270</v>
      </c>
      <c r="C281" s="6">
        <f t="shared" si="20"/>
        <v>219.39289252219967</v>
      </c>
      <c r="D281" s="6">
        <f t="shared" si="21"/>
        <v>103.09728903029529</v>
      </c>
      <c r="E281" s="6">
        <f t="shared" si="22"/>
        <v>116.29560349190439</v>
      </c>
      <c r="F281" s="6">
        <f t="shared" si="23"/>
        <v>13852.375129998232</v>
      </c>
    </row>
    <row r="282" spans="2:6" ht="15">
      <c r="B282" s="8">
        <f t="shared" si="24"/>
        <v>271</v>
      </c>
      <c r="C282" s="6">
        <f t="shared" si="20"/>
        <v>219.39289252219967</v>
      </c>
      <c r="D282" s="6">
        <f t="shared" si="21"/>
        <v>103.95643310554775</v>
      </c>
      <c r="E282" s="6">
        <f t="shared" si="22"/>
        <v>115.43645941665193</v>
      </c>
      <c r="F282" s="6">
        <f t="shared" si="23"/>
        <v>13748.418696892684</v>
      </c>
    </row>
    <row r="283" spans="2:6" ht="15">
      <c r="B283" s="8">
        <f t="shared" si="24"/>
        <v>272</v>
      </c>
      <c r="C283" s="6">
        <f t="shared" si="20"/>
        <v>219.39289252219967</v>
      </c>
      <c r="D283" s="6">
        <f t="shared" si="21"/>
        <v>104.82273671476064</v>
      </c>
      <c r="E283" s="6">
        <f t="shared" si="22"/>
        <v>114.57015580743904</v>
      </c>
      <c r="F283" s="6">
        <f t="shared" si="23"/>
        <v>13643.595960177923</v>
      </c>
    </row>
    <row r="284" spans="2:6" ht="15">
      <c r="B284" s="8">
        <f t="shared" si="24"/>
        <v>273</v>
      </c>
      <c r="C284" s="6">
        <f t="shared" si="20"/>
        <v>219.39289252219967</v>
      </c>
      <c r="D284" s="6">
        <f t="shared" si="21"/>
        <v>105.69625952071698</v>
      </c>
      <c r="E284" s="6">
        <f t="shared" si="22"/>
        <v>113.6966330014827</v>
      </c>
      <c r="F284" s="6">
        <f t="shared" si="23"/>
        <v>13537.899700657206</v>
      </c>
    </row>
    <row r="285" spans="2:6" ht="15">
      <c r="B285" s="8">
        <f t="shared" si="24"/>
        <v>274</v>
      </c>
      <c r="C285" s="6">
        <f t="shared" si="20"/>
        <v>219.39289252219967</v>
      </c>
      <c r="D285" s="6">
        <f t="shared" si="21"/>
        <v>106.57706168338963</v>
      </c>
      <c r="E285" s="6">
        <f t="shared" si="22"/>
        <v>112.81583083881004</v>
      </c>
      <c r="F285" s="6">
        <f t="shared" si="23"/>
        <v>13431.322638973817</v>
      </c>
    </row>
    <row r="286" spans="2:6" ht="15">
      <c r="B286" s="8">
        <f t="shared" si="24"/>
        <v>275</v>
      </c>
      <c r="C286" s="6">
        <f t="shared" si="20"/>
        <v>219.39289252219967</v>
      </c>
      <c r="D286" s="6">
        <f t="shared" si="21"/>
        <v>107.46520386408453</v>
      </c>
      <c r="E286" s="6">
        <f t="shared" si="22"/>
        <v>111.92768865811514</v>
      </c>
      <c r="F286" s="6">
        <f t="shared" si="23"/>
        <v>13323.857435109732</v>
      </c>
    </row>
    <row r="287" spans="2:6" ht="15">
      <c r="B287" s="8">
        <f t="shared" si="24"/>
        <v>276</v>
      </c>
      <c r="C287" s="6">
        <f t="shared" si="20"/>
        <v>219.39289252219967</v>
      </c>
      <c r="D287" s="6">
        <f t="shared" si="21"/>
        <v>108.36074722961857</v>
      </c>
      <c r="E287" s="6">
        <f t="shared" si="22"/>
        <v>111.0321452925811</v>
      </c>
      <c r="F287" s="6">
        <f t="shared" si="23"/>
        <v>13215.496687880113</v>
      </c>
    </row>
    <row r="288" spans="2:6" ht="15">
      <c r="B288" s="8">
        <f t="shared" si="24"/>
        <v>277</v>
      </c>
      <c r="C288" s="6">
        <f t="shared" si="20"/>
        <v>219.39289252219967</v>
      </c>
      <c r="D288" s="6">
        <f t="shared" si="21"/>
        <v>109.26375345653206</v>
      </c>
      <c r="E288" s="6">
        <f t="shared" si="22"/>
        <v>110.12913906566762</v>
      </c>
      <c r="F288" s="6">
        <f t="shared" si="23"/>
        <v>13106.23293442358</v>
      </c>
    </row>
    <row r="289" spans="2:6" ht="15">
      <c r="B289" s="8">
        <f t="shared" si="24"/>
        <v>278</v>
      </c>
      <c r="C289" s="6">
        <f t="shared" si="20"/>
        <v>219.39289252219967</v>
      </c>
      <c r="D289" s="6">
        <f t="shared" si="21"/>
        <v>110.1742847353365</v>
      </c>
      <c r="E289" s="6">
        <f t="shared" si="22"/>
        <v>109.21860778686317</v>
      </c>
      <c r="F289" s="6">
        <f t="shared" si="23"/>
        <v>12996.058649688244</v>
      </c>
    </row>
    <row r="290" spans="2:6" ht="15">
      <c r="B290" s="8">
        <f t="shared" si="24"/>
        <v>279</v>
      </c>
      <c r="C290" s="6">
        <f t="shared" si="20"/>
        <v>219.39289252219967</v>
      </c>
      <c r="D290" s="6">
        <f t="shared" si="21"/>
        <v>111.09240377479765</v>
      </c>
      <c r="E290" s="6">
        <f t="shared" si="22"/>
        <v>108.30048874740203</v>
      </c>
      <c r="F290" s="6">
        <f t="shared" si="23"/>
        <v>12884.966245913447</v>
      </c>
    </row>
    <row r="291" spans="2:6" ht="15">
      <c r="B291" s="8">
        <f t="shared" si="24"/>
        <v>280</v>
      </c>
      <c r="C291" s="6">
        <f t="shared" si="20"/>
        <v>219.39289252219967</v>
      </c>
      <c r="D291" s="6">
        <f t="shared" si="21"/>
        <v>112.01817380625428</v>
      </c>
      <c r="E291" s="6">
        <f t="shared" si="22"/>
        <v>107.37471871594539</v>
      </c>
      <c r="F291" s="6">
        <f t="shared" si="23"/>
        <v>12772.948072107192</v>
      </c>
    </row>
    <row r="292" spans="2:6" ht="15">
      <c r="B292" s="8">
        <f t="shared" si="24"/>
        <v>281</v>
      </c>
      <c r="C292" s="6">
        <f t="shared" si="20"/>
        <v>219.39289252219967</v>
      </c>
      <c r="D292" s="6">
        <f t="shared" si="21"/>
        <v>112.95165858797307</v>
      </c>
      <c r="E292" s="6">
        <f t="shared" si="22"/>
        <v>106.4412339342266</v>
      </c>
      <c r="F292" s="6">
        <f t="shared" si="23"/>
        <v>12659.996413519219</v>
      </c>
    </row>
    <row r="293" spans="2:6" ht="15">
      <c r="B293" s="8">
        <f t="shared" si="24"/>
        <v>282</v>
      </c>
      <c r="C293" s="6">
        <f t="shared" si="20"/>
        <v>219.39289252219967</v>
      </c>
      <c r="D293" s="6">
        <f t="shared" si="21"/>
        <v>113.89292240953952</v>
      </c>
      <c r="E293" s="6">
        <f t="shared" si="22"/>
        <v>105.49997011266015</v>
      </c>
      <c r="F293" s="6">
        <f t="shared" si="23"/>
        <v>12546.10349110968</v>
      </c>
    </row>
    <row r="294" spans="2:6" ht="15">
      <c r="B294" s="8">
        <f t="shared" si="24"/>
        <v>283</v>
      </c>
      <c r="C294" s="6">
        <f t="shared" si="20"/>
        <v>219.39289252219967</v>
      </c>
      <c r="D294" s="6">
        <f t="shared" si="21"/>
        <v>114.84203009628568</v>
      </c>
      <c r="E294" s="6">
        <f t="shared" si="22"/>
        <v>104.55086242591399</v>
      </c>
      <c r="F294" s="6">
        <f t="shared" si="23"/>
        <v>12431.261461013393</v>
      </c>
    </row>
    <row r="295" spans="2:6" ht="15">
      <c r="B295" s="8">
        <f t="shared" si="24"/>
        <v>284</v>
      </c>
      <c r="C295" s="6">
        <f t="shared" si="20"/>
        <v>219.39289252219967</v>
      </c>
      <c r="D295" s="6">
        <f t="shared" si="21"/>
        <v>115.79904701375473</v>
      </c>
      <c r="E295" s="6">
        <f t="shared" si="22"/>
        <v>103.59384550844494</v>
      </c>
      <c r="F295" s="6">
        <f t="shared" si="23"/>
        <v>12315.462413999638</v>
      </c>
    </row>
    <row r="296" spans="2:6" ht="15">
      <c r="B296" s="8">
        <f t="shared" si="24"/>
        <v>285</v>
      </c>
      <c r="C296" s="6">
        <f t="shared" si="20"/>
        <v>219.39289252219967</v>
      </c>
      <c r="D296" s="6">
        <f t="shared" si="21"/>
        <v>116.76403907220269</v>
      </c>
      <c r="E296" s="6">
        <f t="shared" si="22"/>
        <v>102.62885344999698</v>
      </c>
      <c r="F296" s="6">
        <f t="shared" si="23"/>
        <v>12198.698374927435</v>
      </c>
    </row>
    <row r="297" spans="2:6" ht="15">
      <c r="B297" s="8">
        <f t="shared" si="24"/>
        <v>286</v>
      </c>
      <c r="C297" s="6">
        <f t="shared" si="20"/>
        <v>219.39289252219967</v>
      </c>
      <c r="D297" s="6">
        <f t="shared" si="21"/>
        <v>117.73707273113772</v>
      </c>
      <c r="E297" s="6">
        <f t="shared" si="22"/>
        <v>101.65581979106196</v>
      </c>
      <c r="F297" s="6">
        <f t="shared" si="23"/>
        <v>12080.961302196298</v>
      </c>
    </row>
    <row r="298" spans="2:6" ht="15">
      <c r="B298" s="8">
        <f t="shared" si="24"/>
        <v>287</v>
      </c>
      <c r="C298" s="6">
        <f t="shared" si="20"/>
        <v>219.39289252219967</v>
      </c>
      <c r="D298" s="6">
        <f t="shared" si="21"/>
        <v>118.7182150038972</v>
      </c>
      <c r="E298" s="6">
        <f t="shared" si="22"/>
        <v>100.67467751830247</v>
      </c>
      <c r="F298" s="6">
        <f t="shared" si="23"/>
        <v>11962.2430871924</v>
      </c>
    </row>
    <row r="299" spans="2:6" ht="15">
      <c r="B299" s="8">
        <f t="shared" si="24"/>
        <v>288</v>
      </c>
      <c r="C299" s="6">
        <f t="shared" si="20"/>
        <v>219.39289252219967</v>
      </c>
      <c r="D299" s="6">
        <f t="shared" si="21"/>
        <v>119.707533462263</v>
      </c>
      <c r="E299" s="6">
        <f t="shared" si="22"/>
        <v>99.68535905993667</v>
      </c>
      <c r="F299" s="6">
        <f t="shared" si="23"/>
        <v>11842.535553730138</v>
      </c>
    </row>
    <row r="300" spans="2:6" ht="15">
      <c r="B300" s="8">
        <f t="shared" si="24"/>
        <v>289</v>
      </c>
      <c r="C300" s="6">
        <f t="shared" si="20"/>
        <v>219.39289252219967</v>
      </c>
      <c r="D300" s="6">
        <f t="shared" si="21"/>
        <v>120.70509624111519</v>
      </c>
      <c r="E300" s="6">
        <f t="shared" si="22"/>
        <v>98.68779628108449</v>
      </c>
      <c r="F300" s="6">
        <f t="shared" si="23"/>
        <v>11721.830457489023</v>
      </c>
    </row>
    <row r="301" spans="2:6" ht="15">
      <c r="B301" s="8">
        <f t="shared" si="24"/>
        <v>290</v>
      </c>
      <c r="C301" s="6">
        <f t="shared" si="20"/>
        <v>219.39289252219967</v>
      </c>
      <c r="D301" s="6">
        <f t="shared" si="21"/>
        <v>121.71097204312449</v>
      </c>
      <c r="E301" s="6">
        <f t="shared" si="22"/>
        <v>97.68192047907519</v>
      </c>
      <c r="F301" s="6">
        <f t="shared" si="23"/>
        <v>11600.119485445897</v>
      </c>
    </row>
    <row r="302" spans="2:6" ht="15">
      <c r="B302" s="8">
        <f t="shared" si="24"/>
        <v>291</v>
      </c>
      <c r="C302" s="6">
        <f t="shared" si="20"/>
        <v>219.39289252219967</v>
      </c>
      <c r="D302" s="6">
        <f t="shared" si="21"/>
        <v>122.72523014348387</v>
      </c>
      <c r="E302" s="6">
        <f t="shared" si="22"/>
        <v>96.6676623787158</v>
      </c>
      <c r="F302" s="6">
        <f t="shared" si="23"/>
        <v>11477.394255302414</v>
      </c>
    </row>
    <row r="303" spans="2:6" ht="15">
      <c r="B303" s="8">
        <f t="shared" si="24"/>
        <v>292</v>
      </c>
      <c r="C303" s="6">
        <f t="shared" si="20"/>
        <v>219.39289252219967</v>
      </c>
      <c r="D303" s="6">
        <f t="shared" si="21"/>
        <v>123.74794039467956</v>
      </c>
      <c r="E303" s="6">
        <f t="shared" si="22"/>
        <v>95.64495212752011</v>
      </c>
      <c r="F303" s="6">
        <f t="shared" si="23"/>
        <v>11353.646314907734</v>
      </c>
    </row>
    <row r="304" spans="2:6" ht="15">
      <c r="B304" s="8">
        <f t="shared" si="24"/>
        <v>293</v>
      </c>
      <c r="C304" s="6">
        <f t="shared" si="20"/>
        <v>219.39289252219967</v>
      </c>
      <c r="D304" s="6">
        <f t="shared" si="21"/>
        <v>124.7791732313019</v>
      </c>
      <c r="E304" s="6">
        <f t="shared" si="22"/>
        <v>94.61371929089778</v>
      </c>
      <c r="F304" s="6">
        <f t="shared" si="23"/>
        <v>11228.867141676432</v>
      </c>
    </row>
    <row r="305" spans="2:6" ht="15">
      <c r="B305" s="8">
        <f t="shared" si="24"/>
        <v>294</v>
      </c>
      <c r="C305" s="6">
        <f t="shared" si="20"/>
        <v>219.39289252219967</v>
      </c>
      <c r="D305" s="6">
        <f t="shared" si="21"/>
        <v>125.81899967489608</v>
      </c>
      <c r="E305" s="6">
        <f t="shared" si="22"/>
        <v>93.5738928473036</v>
      </c>
      <c r="F305" s="6">
        <f t="shared" si="23"/>
        <v>11103.048142001535</v>
      </c>
    </row>
    <row r="306" spans="2:6" ht="15">
      <c r="B306" s="8">
        <f t="shared" si="24"/>
        <v>295</v>
      </c>
      <c r="C306" s="6">
        <f t="shared" si="20"/>
        <v>219.39289252219967</v>
      </c>
      <c r="D306" s="6">
        <f t="shared" si="21"/>
        <v>126.86749133885355</v>
      </c>
      <c r="E306" s="6">
        <f t="shared" si="22"/>
        <v>92.52540118334612</v>
      </c>
      <c r="F306" s="6">
        <f t="shared" si="23"/>
        <v>10976.180650662682</v>
      </c>
    </row>
    <row r="307" spans="2:6" ht="15">
      <c r="B307" s="8">
        <f t="shared" si="24"/>
        <v>296</v>
      </c>
      <c r="C307" s="6">
        <f t="shared" si="20"/>
        <v>219.39289252219967</v>
      </c>
      <c r="D307" s="6">
        <f t="shared" si="21"/>
        <v>127.92472043334399</v>
      </c>
      <c r="E307" s="6">
        <f t="shared" si="22"/>
        <v>91.46817208885568</v>
      </c>
      <c r="F307" s="6">
        <f t="shared" si="23"/>
        <v>10848.255930229338</v>
      </c>
    </row>
    <row r="308" spans="2:6" ht="15">
      <c r="B308" s="8">
        <f t="shared" si="24"/>
        <v>297</v>
      </c>
      <c r="C308" s="6">
        <f t="shared" si="20"/>
        <v>219.39289252219967</v>
      </c>
      <c r="D308" s="6">
        <f t="shared" si="21"/>
        <v>128.99075977028855</v>
      </c>
      <c r="E308" s="6">
        <f t="shared" si="22"/>
        <v>90.40213275191114</v>
      </c>
      <c r="F308" s="6">
        <f t="shared" si="23"/>
        <v>10719.26517045905</v>
      </c>
    </row>
    <row r="309" spans="2:6" ht="15">
      <c r="B309" s="8">
        <f t="shared" si="24"/>
        <v>298</v>
      </c>
      <c r="C309" s="6">
        <f t="shared" si="20"/>
        <v>219.39289252219967</v>
      </c>
      <c r="D309" s="6">
        <f t="shared" si="21"/>
        <v>130.06568276837424</v>
      </c>
      <c r="E309" s="6">
        <f t="shared" si="22"/>
        <v>89.32720975382541</v>
      </c>
      <c r="F309" s="6">
        <f t="shared" si="23"/>
        <v>10589.199487690676</v>
      </c>
    </row>
    <row r="310" spans="2:6" ht="15">
      <c r="B310" s="8">
        <f t="shared" si="24"/>
        <v>299</v>
      </c>
      <c r="C310" s="6">
        <f t="shared" si="20"/>
        <v>219.39289252219967</v>
      </c>
      <c r="D310" s="6">
        <f t="shared" si="21"/>
        <v>131.14956345811072</v>
      </c>
      <c r="E310" s="6">
        <f t="shared" si="22"/>
        <v>88.24332906408897</v>
      </c>
      <c r="F310" s="6">
        <f t="shared" si="23"/>
        <v>10458.049924232564</v>
      </c>
    </row>
    <row r="311" spans="2:6" ht="15">
      <c r="B311" s="8">
        <f t="shared" si="24"/>
        <v>300</v>
      </c>
      <c r="C311" s="6">
        <f t="shared" si="20"/>
        <v>219.39289252219967</v>
      </c>
      <c r="D311" s="6">
        <f t="shared" si="21"/>
        <v>132.2424764869283</v>
      </c>
      <c r="E311" s="6">
        <f t="shared" si="22"/>
        <v>87.15041603527136</v>
      </c>
      <c r="F311" s="6">
        <f t="shared" si="23"/>
        <v>10325.807447745636</v>
      </c>
    </row>
    <row r="312" spans="2:6" ht="15">
      <c r="B312" s="8">
        <f t="shared" si="24"/>
        <v>301</v>
      </c>
      <c r="C312" s="6">
        <f t="shared" si="20"/>
        <v>219.39289252219967</v>
      </c>
      <c r="D312" s="6">
        <f t="shared" si="21"/>
        <v>133.3444971243194</v>
      </c>
      <c r="E312" s="6">
        <f t="shared" si="22"/>
        <v>86.0483953978803</v>
      </c>
      <c r="F312" s="6">
        <f t="shared" si="23"/>
        <v>10192.462950621317</v>
      </c>
    </row>
    <row r="313" spans="2:6" ht="15">
      <c r="B313" s="8">
        <f t="shared" si="24"/>
        <v>302</v>
      </c>
      <c r="C313" s="6">
        <f t="shared" si="20"/>
        <v>219.39289252219967</v>
      </c>
      <c r="D313" s="6">
        <f t="shared" si="21"/>
        <v>134.45570126702205</v>
      </c>
      <c r="E313" s="6">
        <f t="shared" si="22"/>
        <v>84.93719125517764</v>
      </c>
      <c r="F313" s="6">
        <f t="shared" si="23"/>
        <v>10058.007249354294</v>
      </c>
    </row>
    <row r="314" spans="2:6" ht="15">
      <c r="B314" s="8">
        <f t="shared" si="24"/>
        <v>303</v>
      </c>
      <c r="C314" s="6">
        <f t="shared" si="20"/>
        <v>219.39289252219967</v>
      </c>
      <c r="D314" s="6">
        <f t="shared" si="21"/>
        <v>135.57616544424724</v>
      </c>
      <c r="E314" s="6">
        <f t="shared" si="22"/>
        <v>83.81672707795245</v>
      </c>
      <c r="F314" s="6">
        <f t="shared" si="23"/>
        <v>9922.431083910047</v>
      </c>
    </row>
    <row r="315" spans="2:6" ht="15">
      <c r="B315" s="8">
        <f t="shared" si="24"/>
        <v>304</v>
      </c>
      <c r="C315" s="6">
        <f t="shared" si="20"/>
        <v>219.39289252219967</v>
      </c>
      <c r="D315" s="6">
        <f t="shared" si="21"/>
        <v>136.70596682294928</v>
      </c>
      <c r="E315" s="6">
        <f t="shared" si="22"/>
        <v>82.6869256992504</v>
      </c>
      <c r="F315" s="6">
        <f t="shared" si="23"/>
        <v>9785.725117087099</v>
      </c>
    </row>
    <row r="316" spans="2:6" ht="15">
      <c r="B316" s="8">
        <f t="shared" si="24"/>
        <v>305</v>
      </c>
      <c r="C316" s="6">
        <f t="shared" si="20"/>
        <v>219.39289252219967</v>
      </c>
      <c r="D316" s="6">
        <f t="shared" si="21"/>
        <v>137.8451832131405</v>
      </c>
      <c r="E316" s="6">
        <f t="shared" si="22"/>
        <v>81.54770930905916</v>
      </c>
      <c r="F316" s="6">
        <f t="shared" si="23"/>
        <v>9647.879933873957</v>
      </c>
    </row>
    <row r="317" spans="2:6" ht="15">
      <c r="B317" s="8">
        <f t="shared" si="24"/>
        <v>306</v>
      </c>
      <c r="C317" s="6">
        <f t="shared" si="20"/>
        <v>219.39289252219967</v>
      </c>
      <c r="D317" s="6">
        <f t="shared" si="21"/>
        <v>138.99389307325004</v>
      </c>
      <c r="E317" s="6">
        <f t="shared" si="22"/>
        <v>80.39899944894964</v>
      </c>
      <c r="F317" s="6">
        <f t="shared" si="23"/>
        <v>9508.886040800708</v>
      </c>
    </row>
    <row r="318" spans="2:6" ht="15">
      <c r="B318" s="8">
        <f t="shared" si="24"/>
        <v>307</v>
      </c>
      <c r="C318" s="6">
        <f t="shared" si="20"/>
        <v>219.39289252219967</v>
      </c>
      <c r="D318" s="6">
        <f t="shared" si="21"/>
        <v>140.15217551552712</v>
      </c>
      <c r="E318" s="6">
        <f t="shared" si="22"/>
        <v>79.24071700667257</v>
      </c>
      <c r="F318" s="6">
        <f t="shared" si="23"/>
        <v>9368.733865285181</v>
      </c>
    </row>
    <row r="319" spans="2:6" ht="15">
      <c r="B319" s="8">
        <f t="shared" si="24"/>
        <v>308</v>
      </c>
      <c r="C319" s="6">
        <f t="shared" si="20"/>
        <v>219.39289252219967</v>
      </c>
      <c r="D319" s="6">
        <f t="shared" si="21"/>
        <v>141.32011031148983</v>
      </c>
      <c r="E319" s="6">
        <f t="shared" si="22"/>
        <v>78.07278221070985</v>
      </c>
      <c r="F319" s="6">
        <f t="shared" si="23"/>
        <v>9227.413754973692</v>
      </c>
    </row>
    <row r="320" spans="2:6" ht="15">
      <c r="B320" s="8">
        <f t="shared" si="24"/>
        <v>309</v>
      </c>
      <c r="C320" s="6">
        <f t="shared" si="20"/>
        <v>219.39289252219967</v>
      </c>
      <c r="D320" s="6">
        <f t="shared" si="21"/>
        <v>142.49777789741893</v>
      </c>
      <c r="E320" s="6">
        <f t="shared" si="22"/>
        <v>76.89511462478076</v>
      </c>
      <c r="F320" s="6">
        <f t="shared" si="23"/>
        <v>9084.915977076273</v>
      </c>
    </row>
    <row r="321" spans="2:6" ht="15">
      <c r="B321" s="8">
        <f t="shared" si="24"/>
        <v>310</v>
      </c>
      <c r="C321" s="6">
        <f t="shared" si="20"/>
        <v>219.39289252219967</v>
      </c>
      <c r="D321" s="6">
        <f t="shared" si="21"/>
        <v>143.6852593798974</v>
      </c>
      <c r="E321" s="6">
        <f t="shared" si="22"/>
        <v>75.70763314230227</v>
      </c>
      <c r="F321" s="6">
        <f t="shared" si="23"/>
        <v>8941.230717696375</v>
      </c>
    </row>
    <row r="322" spans="2:6" ht="15">
      <c r="B322" s="8">
        <f t="shared" si="24"/>
        <v>311</v>
      </c>
      <c r="C322" s="6">
        <f t="shared" si="20"/>
        <v>219.39289252219967</v>
      </c>
      <c r="D322" s="6">
        <f t="shared" si="21"/>
        <v>144.88263654139655</v>
      </c>
      <c r="E322" s="6">
        <f t="shared" si="22"/>
        <v>74.51025598080312</v>
      </c>
      <c r="F322" s="6">
        <f t="shared" si="23"/>
        <v>8796.348081154978</v>
      </c>
    </row>
    <row r="323" spans="2:6" ht="15">
      <c r="B323" s="8">
        <f t="shared" si="24"/>
        <v>312</v>
      </c>
      <c r="C323" s="6">
        <f t="shared" si="20"/>
        <v>219.39289252219967</v>
      </c>
      <c r="D323" s="6">
        <f t="shared" si="21"/>
        <v>146.08999184590817</v>
      </c>
      <c r="E323" s="6">
        <f t="shared" si="22"/>
        <v>73.30290067629149</v>
      </c>
      <c r="F323" s="6">
        <f t="shared" si="23"/>
        <v>8650.258089309069</v>
      </c>
    </row>
    <row r="324" spans="2:6" ht="15">
      <c r="B324" s="8">
        <f t="shared" si="24"/>
        <v>313</v>
      </c>
      <c r="C324" s="6">
        <f t="shared" si="20"/>
        <v>219.39289252219967</v>
      </c>
      <c r="D324" s="6">
        <f t="shared" si="21"/>
        <v>147.30740844462412</v>
      </c>
      <c r="E324" s="6">
        <f t="shared" si="22"/>
        <v>72.08548407757557</v>
      </c>
      <c r="F324" s="6">
        <f t="shared" si="23"/>
        <v>8502.950680864446</v>
      </c>
    </row>
    <row r="325" spans="2:6" ht="15">
      <c r="B325" s="8">
        <f t="shared" si="24"/>
        <v>314</v>
      </c>
      <c r="C325" s="6">
        <f t="shared" si="20"/>
        <v>219.39289252219967</v>
      </c>
      <c r="D325" s="6">
        <f t="shared" si="21"/>
        <v>148.53497018166263</v>
      </c>
      <c r="E325" s="6">
        <f t="shared" si="22"/>
        <v>70.85792234053704</v>
      </c>
      <c r="F325" s="6">
        <f t="shared" si="23"/>
        <v>8354.415710682782</v>
      </c>
    </row>
    <row r="326" spans="2:6" ht="15">
      <c r="B326" s="8">
        <f t="shared" si="24"/>
        <v>315</v>
      </c>
      <c r="C326" s="6">
        <f t="shared" si="20"/>
        <v>219.39289252219967</v>
      </c>
      <c r="D326" s="6">
        <f t="shared" si="21"/>
        <v>149.77276159984314</v>
      </c>
      <c r="E326" s="6">
        <f t="shared" si="22"/>
        <v>69.62013092235652</v>
      </c>
      <c r="F326" s="6">
        <f t="shared" si="23"/>
        <v>8204.64294908294</v>
      </c>
    </row>
    <row r="327" spans="2:6" ht="15">
      <c r="B327" s="8">
        <f t="shared" si="24"/>
        <v>316</v>
      </c>
      <c r="C327" s="6">
        <f t="shared" si="20"/>
        <v>219.39289252219967</v>
      </c>
      <c r="D327" s="6">
        <f t="shared" si="21"/>
        <v>151.02086794650853</v>
      </c>
      <c r="E327" s="6">
        <f t="shared" si="22"/>
        <v>68.37202457569116</v>
      </c>
      <c r="F327" s="6">
        <f t="shared" si="23"/>
        <v>8053.622081136431</v>
      </c>
    </row>
    <row r="328" spans="2:6" ht="15">
      <c r="B328" s="8">
        <f t="shared" si="24"/>
        <v>317</v>
      </c>
      <c r="C328" s="6">
        <f t="shared" si="20"/>
        <v>219.39289252219967</v>
      </c>
      <c r="D328" s="6">
        <f t="shared" si="21"/>
        <v>152.27937517939608</v>
      </c>
      <c r="E328" s="6">
        <f t="shared" si="22"/>
        <v>67.11351734280359</v>
      </c>
      <c r="F328" s="6">
        <f t="shared" si="23"/>
        <v>7901.342705957035</v>
      </c>
    </row>
    <row r="329" spans="2:6" ht="15">
      <c r="B329" s="8">
        <f t="shared" si="24"/>
        <v>318</v>
      </c>
      <c r="C329" s="6">
        <f t="shared" si="20"/>
        <v>219.39289252219967</v>
      </c>
      <c r="D329" s="6">
        <f t="shared" si="21"/>
        <v>153.54836997255774</v>
      </c>
      <c r="E329" s="6">
        <f t="shared" si="22"/>
        <v>65.84452254964195</v>
      </c>
      <c r="F329" s="6">
        <f t="shared" si="23"/>
        <v>7747.794335984478</v>
      </c>
    </row>
    <row r="330" spans="2:6" ht="15">
      <c r="B330" s="8">
        <f t="shared" si="24"/>
        <v>319</v>
      </c>
      <c r="C330" s="6">
        <f t="shared" si="20"/>
        <v>219.39289252219967</v>
      </c>
      <c r="D330" s="6">
        <f t="shared" si="21"/>
        <v>154.82793972232903</v>
      </c>
      <c r="E330" s="6">
        <f t="shared" si="22"/>
        <v>64.56495279987064</v>
      </c>
      <c r="F330" s="6">
        <f t="shared" si="23"/>
        <v>7592.966396262149</v>
      </c>
    </row>
    <row r="331" spans="2:6" ht="15">
      <c r="B331" s="8">
        <f t="shared" si="24"/>
        <v>320</v>
      </c>
      <c r="C331" s="6">
        <f t="shared" si="20"/>
        <v>219.39289252219967</v>
      </c>
      <c r="D331" s="6">
        <f t="shared" si="21"/>
        <v>156.11817255334844</v>
      </c>
      <c r="E331" s="6">
        <f t="shared" si="22"/>
        <v>63.27471996885124</v>
      </c>
      <c r="F331" s="6">
        <f t="shared" si="23"/>
        <v>7436.8482237088</v>
      </c>
    </row>
    <row r="332" spans="2:6" ht="15">
      <c r="B332" s="8">
        <f t="shared" si="24"/>
        <v>321</v>
      </c>
      <c r="C332" s="6">
        <f aca="true" t="shared" si="25" ref="C332:C371">IF(F331&lt;=0,0,PMT($D$7/12,$D$8*12,-$D$6))</f>
        <v>219.39289252219967</v>
      </c>
      <c r="D332" s="6">
        <f aca="true" t="shared" si="26" ref="D332:D371">C332-E332</f>
        <v>157.41915732462633</v>
      </c>
      <c r="E332" s="6">
        <f aca="true" t="shared" si="27" ref="E332:E371">IF(F331&lt;=0,0,($D$7/12)*F331)</f>
        <v>61.97373519757333</v>
      </c>
      <c r="F332" s="6">
        <f aca="true" t="shared" si="28" ref="F332:F371">IF((F331-D332)&lt;=0,0,F331-D332)</f>
        <v>7279.429066384174</v>
      </c>
    </row>
    <row r="333" spans="2:6" ht="15">
      <c r="B333" s="8">
        <f aca="true" t="shared" si="29" ref="B333:B371">B332+1</f>
        <v>322</v>
      </c>
      <c r="C333" s="6">
        <f t="shared" si="25"/>
        <v>219.39289252219967</v>
      </c>
      <c r="D333" s="6">
        <f t="shared" si="26"/>
        <v>158.7309836356649</v>
      </c>
      <c r="E333" s="6">
        <f t="shared" si="27"/>
        <v>60.66190888653478</v>
      </c>
      <c r="F333" s="6">
        <f t="shared" si="28"/>
        <v>7120.698082748509</v>
      </c>
    </row>
    <row r="334" spans="2:6" ht="15">
      <c r="B334" s="8">
        <f t="shared" si="29"/>
        <v>323</v>
      </c>
      <c r="C334" s="6">
        <f t="shared" si="25"/>
        <v>219.39289252219967</v>
      </c>
      <c r="D334" s="6">
        <f t="shared" si="26"/>
        <v>160.05374183262876</v>
      </c>
      <c r="E334" s="6">
        <f t="shared" si="27"/>
        <v>59.33915068957091</v>
      </c>
      <c r="F334" s="6">
        <f t="shared" si="28"/>
        <v>6960.64434091588</v>
      </c>
    </row>
    <row r="335" spans="2:6" ht="15">
      <c r="B335" s="8">
        <f t="shared" si="29"/>
        <v>324</v>
      </c>
      <c r="C335" s="6">
        <f t="shared" si="25"/>
        <v>219.39289252219967</v>
      </c>
      <c r="D335" s="6">
        <f t="shared" si="26"/>
        <v>161.38752301456734</v>
      </c>
      <c r="E335" s="6">
        <f t="shared" si="27"/>
        <v>58.00536950763233</v>
      </c>
      <c r="F335" s="6">
        <f t="shared" si="28"/>
        <v>6799.256817901312</v>
      </c>
    </row>
    <row r="336" spans="2:6" ht="15">
      <c r="B336" s="8">
        <f t="shared" si="29"/>
        <v>325</v>
      </c>
      <c r="C336" s="6">
        <f t="shared" si="25"/>
        <v>219.39289252219967</v>
      </c>
      <c r="D336" s="6">
        <f t="shared" si="26"/>
        <v>162.73241903968875</v>
      </c>
      <c r="E336" s="6">
        <f t="shared" si="27"/>
        <v>56.66047348251094</v>
      </c>
      <c r="F336" s="6">
        <f t="shared" si="28"/>
        <v>6636.524398861624</v>
      </c>
    </row>
    <row r="337" spans="2:6" ht="15">
      <c r="B337" s="8">
        <f t="shared" si="29"/>
        <v>326</v>
      </c>
      <c r="C337" s="6">
        <f t="shared" si="25"/>
        <v>219.39289252219967</v>
      </c>
      <c r="D337" s="6">
        <f t="shared" si="26"/>
        <v>164.08852253168615</v>
      </c>
      <c r="E337" s="6">
        <f t="shared" si="27"/>
        <v>55.30436999051353</v>
      </c>
      <c r="F337" s="6">
        <f t="shared" si="28"/>
        <v>6472.435876329938</v>
      </c>
    </row>
    <row r="338" spans="2:6" ht="15">
      <c r="B338" s="8">
        <f t="shared" si="29"/>
        <v>327</v>
      </c>
      <c r="C338" s="6">
        <f t="shared" si="25"/>
        <v>219.39289252219967</v>
      </c>
      <c r="D338" s="6">
        <f t="shared" si="26"/>
        <v>165.45592688611686</v>
      </c>
      <c r="E338" s="6">
        <f t="shared" si="27"/>
        <v>53.93696563608282</v>
      </c>
      <c r="F338" s="6">
        <f t="shared" si="28"/>
        <v>6306.979949443821</v>
      </c>
    </row>
    <row r="339" spans="2:6" ht="15">
      <c r="B339" s="8">
        <f t="shared" si="29"/>
        <v>328</v>
      </c>
      <c r="C339" s="6">
        <f t="shared" si="25"/>
        <v>219.39289252219967</v>
      </c>
      <c r="D339" s="6">
        <f t="shared" si="26"/>
        <v>166.8347262768345</v>
      </c>
      <c r="E339" s="6">
        <f t="shared" si="27"/>
        <v>52.55816624536518</v>
      </c>
      <c r="F339" s="6">
        <f t="shared" si="28"/>
        <v>6140.145223166986</v>
      </c>
    </row>
    <row r="340" spans="2:6" ht="15">
      <c r="B340" s="8">
        <f t="shared" si="29"/>
        <v>329</v>
      </c>
      <c r="C340" s="6">
        <f t="shared" si="25"/>
        <v>219.39289252219967</v>
      </c>
      <c r="D340" s="6">
        <f t="shared" si="26"/>
        <v>168.2250156624748</v>
      </c>
      <c r="E340" s="6">
        <f t="shared" si="27"/>
        <v>51.167876859724885</v>
      </c>
      <c r="F340" s="6">
        <f t="shared" si="28"/>
        <v>5971.920207504511</v>
      </c>
    </row>
    <row r="341" spans="2:6" ht="15">
      <c r="B341" s="8">
        <f t="shared" si="29"/>
        <v>330</v>
      </c>
      <c r="C341" s="6">
        <f t="shared" si="25"/>
        <v>219.39289252219967</v>
      </c>
      <c r="D341" s="6">
        <f t="shared" si="26"/>
        <v>169.62689079299543</v>
      </c>
      <c r="E341" s="6">
        <f t="shared" si="27"/>
        <v>49.76600172920426</v>
      </c>
      <c r="F341" s="6">
        <f t="shared" si="28"/>
        <v>5802.293316711516</v>
      </c>
    </row>
    <row r="342" spans="2:6" ht="15">
      <c r="B342" s="8">
        <f t="shared" si="29"/>
        <v>331</v>
      </c>
      <c r="C342" s="6">
        <f t="shared" si="25"/>
        <v>219.39289252219967</v>
      </c>
      <c r="D342" s="6">
        <f t="shared" si="26"/>
        <v>171.04044821627036</v>
      </c>
      <c r="E342" s="6">
        <f t="shared" si="27"/>
        <v>48.3524443059293</v>
      </c>
      <c r="F342" s="6">
        <f t="shared" si="28"/>
        <v>5631.252868495246</v>
      </c>
    </row>
    <row r="343" spans="2:6" ht="15">
      <c r="B343" s="8">
        <f t="shared" si="29"/>
        <v>332</v>
      </c>
      <c r="C343" s="6">
        <f t="shared" si="25"/>
        <v>219.39289252219967</v>
      </c>
      <c r="D343" s="6">
        <f t="shared" si="26"/>
        <v>172.4657852847393</v>
      </c>
      <c r="E343" s="6">
        <f t="shared" si="27"/>
        <v>46.92710723746038</v>
      </c>
      <c r="F343" s="6">
        <f t="shared" si="28"/>
        <v>5458.787083210506</v>
      </c>
    </row>
    <row r="344" spans="2:6" ht="15">
      <c r="B344" s="8">
        <f t="shared" si="29"/>
        <v>333</v>
      </c>
      <c r="C344" s="6">
        <f t="shared" si="25"/>
        <v>219.39289252219967</v>
      </c>
      <c r="D344" s="6">
        <f t="shared" si="26"/>
        <v>173.9030001621121</v>
      </c>
      <c r="E344" s="6">
        <f t="shared" si="27"/>
        <v>45.48989236008755</v>
      </c>
      <c r="F344" s="6">
        <f t="shared" si="28"/>
        <v>5284.884083048394</v>
      </c>
    </row>
    <row r="345" spans="2:6" ht="15">
      <c r="B345" s="8">
        <f t="shared" si="29"/>
        <v>334</v>
      </c>
      <c r="C345" s="6">
        <f t="shared" si="25"/>
        <v>219.39289252219967</v>
      </c>
      <c r="D345" s="6">
        <f t="shared" si="26"/>
        <v>175.35219183012973</v>
      </c>
      <c r="E345" s="6">
        <f t="shared" si="27"/>
        <v>44.04070069206995</v>
      </c>
      <c r="F345" s="6">
        <f t="shared" si="28"/>
        <v>5109.531891218265</v>
      </c>
    </row>
    <row r="346" spans="2:6" ht="15">
      <c r="B346" s="8">
        <f t="shared" si="29"/>
        <v>335</v>
      </c>
      <c r="C346" s="6">
        <f t="shared" si="25"/>
        <v>219.39289252219967</v>
      </c>
      <c r="D346" s="6">
        <f t="shared" si="26"/>
        <v>176.8134600953808</v>
      </c>
      <c r="E346" s="6">
        <f t="shared" si="27"/>
        <v>42.57943242681887</v>
      </c>
      <c r="F346" s="6">
        <f t="shared" si="28"/>
        <v>4932.718431122884</v>
      </c>
    </row>
    <row r="347" spans="2:6" ht="15">
      <c r="B347" s="8">
        <f t="shared" si="29"/>
        <v>336</v>
      </c>
      <c r="C347" s="6">
        <f t="shared" si="25"/>
        <v>219.39289252219967</v>
      </c>
      <c r="D347" s="6">
        <f t="shared" si="26"/>
        <v>178.28690559617564</v>
      </c>
      <c r="E347" s="6">
        <f t="shared" si="27"/>
        <v>41.10598692602403</v>
      </c>
      <c r="F347" s="6">
        <f t="shared" si="28"/>
        <v>4754.431525526708</v>
      </c>
    </row>
    <row r="348" spans="2:6" ht="15">
      <c r="B348" s="8">
        <f t="shared" si="29"/>
        <v>337</v>
      </c>
      <c r="C348" s="6">
        <f t="shared" si="25"/>
        <v>219.39289252219967</v>
      </c>
      <c r="D348" s="6">
        <f t="shared" si="26"/>
        <v>179.7726298094771</v>
      </c>
      <c r="E348" s="6">
        <f t="shared" si="27"/>
        <v>39.62026271272257</v>
      </c>
      <c r="F348" s="6">
        <f t="shared" si="28"/>
        <v>4574.658895717232</v>
      </c>
    </row>
    <row r="349" spans="2:6" ht="15">
      <c r="B349" s="8">
        <f t="shared" si="29"/>
        <v>338</v>
      </c>
      <c r="C349" s="6">
        <f t="shared" si="25"/>
        <v>219.39289252219967</v>
      </c>
      <c r="D349" s="6">
        <f t="shared" si="26"/>
        <v>181.2707350578894</v>
      </c>
      <c r="E349" s="6">
        <f t="shared" si="27"/>
        <v>38.12215746431026</v>
      </c>
      <c r="F349" s="6">
        <f t="shared" si="28"/>
        <v>4393.388160659342</v>
      </c>
    </row>
    <row r="350" spans="2:6" ht="15">
      <c r="B350" s="8">
        <f t="shared" si="29"/>
        <v>339</v>
      </c>
      <c r="C350" s="6">
        <f t="shared" si="25"/>
        <v>219.39289252219967</v>
      </c>
      <c r="D350" s="6">
        <f t="shared" si="26"/>
        <v>182.78132451670515</v>
      </c>
      <c r="E350" s="6">
        <f t="shared" si="27"/>
        <v>36.61156800549452</v>
      </c>
      <c r="F350" s="6">
        <f t="shared" si="28"/>
        <v>4210.606836142637</v>
      </c>
    </row>
    <row r="351" spans="2:6" ht="15">
      <c r="B351" s="8">
        <f t="shared" si="29"/>
        <v>340</v>
      </c>
      <c r="C351" s="6">
        <f t="shared" si="25"/>
        <v>219.39289252219967</v>
      </c>
      <c r="D351" s="6">
        <f t="shared" si="26"/>
        <v>184.30450222101103</v>
      </c>
      <c r="E351" s="6">
        <f t="shared" si="27"/>
        <v>35.08839030118864</v>
      </c>
      <c r="F351" s="6">
        <f t="shared" si="28"/>
        <v>4026.302333921626</v>
      </c>
    </row>
    <row r="352" spans="2:6" ht="15">
      <c r="B352" s="8">
        <f t="shared" si="29"/>
        <v>341</v>
      </c>
      <c r="C352" s="6">
        <f t="shared" si="25"/>
        <v>219.39289252219967</v>
      </c>
      <c r="D352" s="6">
        <f t="shared" si="26"/>
        <v>185.8403730728528</v>
      </c>
      <c r="E352" s="6">
        <f t="shared" si="27"/>
        <v>33.55251944934688</v>
      </c>
      <c r="F352" s="6">
        <f t="shared" si="28"/>
        <v>3840.4619608487733</v>
      </c>
    </row>
    <row r="353" spans="2:6" ht="15">
      <c r="B353" s="8">
        <f t="shared" si="29"/>
        <v>342</v>
      </c>
      <c r="C353" s="6">
        <f t="shared" si="25"/>
        <v>219.39289252219967</v>
      </c>
      <c r="D353" s="6">
        <f t="shared" si="26"/>
        <v>187.3890428484599</v>
      </c>
      <c r="E353" s="6">
        <f t="shared" si="27"/>
        <v>32.00384967373978</v>
      </c>
      <c r="F353" s="6">
        <f t="shared" si="28"/>
        <v>3653.0729180003136</v>
      </c>
    </row>
    <row r="354" spans="2:6" ht="15">
      <c r="B354" s="8">
        <f t="shared" si="29"/>
        <v>343</v>
      </c>
      <c r="C354" s="6">
        <f t="shared" si="25"/>
        <v>219.39289252219967</v>
      </c>
      <c r="D354" s="6">
        <f t="shared" si="26"/>
        <v>188.9506182055304</v>
      </c>
      <c r="E354" s="6">
        <f t="shared" si="27"/>
        <v>30.44227431666928</v>
      </c>
      <c r="F354" s="6">
        <f t="shared" si="28"/>
        <v>3464.1222997947834</v>
      </c>
    </row>
    <row r="355" spans="2:6" ht="15">
      <c r="B355" s="8">
        <f t="shared" si="29"/>
        <v>344</v>
      </c>
      <c r="C355" s="6">
        <f t="shared" si="25"/>
        <v>219.39289252219967</v>
      </c>
      <c r="D355" s="6">
        <f t="shared" si="26"/>
        <v>190.52520669057648</v>
      </c>
      <c r="E355" s="6">
        <f t="shared" si="27"/>
        <v>28.867685831623195</v>
      </c>
      <c r="F355" s="6">
        <f t="shared" si="28"/>
        <v>3273.597093104207</v>
      </c>
    </row>
    <row r="356" spans="2:6" ht="15">
      <c r="B356" s="8">
        <f t="shared" si="29"/>
        <v>345</v>
      </c>
      <c r="C356" s="6">
        <f t="shared" si="25"/>
        <v>219.39289252219967</v>
      </c>
      <c r="D356" s="6">
        <f t="shared" si="26"/>
        <v>192.11291674633128</v>
      </c>
      <c r="E356" s="6">
        <f t="shared" si="27"/>
        <v>27.27997577586839</v>
      </c>
      <c r="F356" s="6">
        <f t="shared" si="28"/>
        <v>3081.4841763578756</v>
      </c>
    </row>
    <row r="357" spans="2:6" ht="15">
      <c r="B357" s="8">
        <f t="shared" si="29"/>
        <v>346</v>
      </c>
      <c r="C357" s="6">
        <f t="shared" si="25"/>
        <v>219.39289252219967</v>
      </c>
      <c r="D357" s="6">
        <f t="shared" si="26"/>
        <v>193.71385771921737</v>
      </c>
      <c r="E357" s="6">
        <f t="shared" si="27"/>
        <v>25.679034802982297</v>
      </c>
      <c r="F357" s="6">
        <f t="shared" si="28"/>
        <v>2887.7703186386584</v>
      </c>
    </row>
    <row r="358" spans="2:6" ht="15">
      <c r="B358" s="8">
        <f t="shared" si="29"/>
        <v>347</v>
      </c>
      <c r="C358" s="6">
        <f t="shared" si="25"/>
        <v>219.39289252219967</v>
      </c>
      <c r="D358" s="6">
        <f t="shared" si="26"/>
        <v>195.3281398668775</v>
      </c>
      <c r="E358" s="6">
        <f t="shared" si="27"/>
        <v>24.064752655322152</v>
      </c>
      <c r="F358" s="6">
        <f t="shared" si="28"/>
        <v>2692.442178771781</v>
      </c>
    </row>
    <row r="359" spans="2:6" ht="15">
      <c r="B359" s="8">
        <f t="shared" si="29"/>
        <v>348</v>
      </c>
      <c r="C359" s="6">
        <f t="shared" si="25"/>
        <v>219.39289252219967</v>
      </c>
      <c r="D359" s="6">
        <f t="shared" si="26"/>
        <v>196.95587436576815</v>
      </c>
      <c r="E359" s="6">
        <f t="shared" si="27"/>
        <v>22.43701815643151</v>
      </c>
      <c r="F359" s="6">
        <f t="shared" si="28"/>
        <v>2495.486304406013</v>
      </c>
    </row>
    <row r="360" spans="2:6" ht="15">
      <c r="B360" s="8">
        <f t="shared" si="29"/>
        <v>349</v>
      </c>
      <c r="C360" s="6">
        <f t="shared" si="25"/>
        <v>219.39289252219967</v>
      </c>
      <c r="D360" s="6">
        <f t="shared" si="26"/>
        <v>198.59717331881623</v>
      </c>
      <c r="E360" s="6">
        <f t="shared" si="27"/>
        <v>20.79571920338344</v>
      </c>
      <c r="F360" s="6">
        <f t="shared" si="28"/>
        <v>2296.889131087197</v>
      </c>
    </row>
    <row r="361" spans="2:6" ht="15">
      <c r="B361" s="8">
        <f t="shared" si="29"/>
        <v>350</v>
      </c>
      <c r="C361" s="6">
        <f t="shared" si="25"/>
        <v>219.39289252219967</v>
      </c>
      <c r="D361" s="6">
        <f t="shared" si="26"/>
        <v>200.2521497631397</v>
      </c>
      <c r="E361" s="6">
        <f t="shared" si="27"/>
        <v>19.14074275905997</v>
      </c>
      <c r="F361" s="6">
        <f t="shared" si="28"/>
        <v>2096.636981324057</v>
      </c>
    </row>
    <row r="362" spans="2:6" ht="15">
      <c r="B362" s="8">
        <f t="shared" si="29"/>
        <v>351</v>
      </c>
      <c r="C362" s="6">
        <f t="shared" si="25"/>
        <v>219.39289252219967</v>
      </c>
      <c r="D362" s="6">
        <f t="shared" si="26"/>
        <v>201.92091767783253</v>
      </c>
      <c r="E362" s="6">
        <f t="shared" si="27"/>
        <v>17.471974844367143</v>
      </c>
      <c r="F362" s="6">
        <f t="shared" si="28"/>
        <v>1894.7160636462247</v>
      </c>
    </row>
    <row r="363" spans="2:6" ht="15">
      <c r="B363" s="8">
        <f t="shared" si="29"/>
        <v>352</v>
      </c>
      <c r="C363" s="6">
        <f t="shared" si="25"/>
        <v>219.39289252219967</v>
      </c>
      <c r="D363" s="6">
        <f t="shared" si="26"/>
        <v>203.60359199181448</v>
      </c>
      <c r="E363" s="6">
        <f t="shared" si="27"/>
        <v>15.789300530385205</v>
      </c>
      <c r="F363" s="6">
        <f t="shared" si="28"/>
        <v>1691.1124716544102</v>
      </c>
    </row>
    <row r="364" spans="2:6" ht="15">
      <c r="B364" s="8">
        <f t="shared" si="29"/>
        <v>353</v>
      </c>
      <c r="C364" s="6">
        <f t="shared" si="25"/>
        <v>219.39289252219967</v>
      </c>
      <c r="D364" s="6">
        <f t="shared" si="26"/>
        <v>205.30028859174627</v>
      </c>
      <c r="E364" s="6">
        <f t="shared" si="27"/>
        <v>14.092603930453418</v>
      </c>
      <c r="F364" s="6">
        <f t="shared" si="28"/>
        <v>1485.812183062664</v>
      </c>
    </row>
    <row r="365" spans="2:6" ht="15">
      <c r="B365" s="8">
        <f t="shared" si="29"/>
        <v>354</v>
      </c>
      <c r="C365" s="6">
        <f t="shared" si="25"/>
        <v>219.39289252219967</v>
      </c>
      <c r="D365" s="6">
        <f t="shared" si="26"/>
        <v>207.0111243300108</v>
      </c>
      <c r="E365" s="6">
        <f t="shared" si="27"/>
        <v>12.381768192188867</v>
      </c>
      <c r="F365" s="6">
        <f t="shared" si="28"/>
        <v>1278.8010587326532</v>
      </c>
    </row>
    <row r="366" spans="2:6" ht="15">
      <c r="B366" s="8">
        <f t="shared" si="29"/>
        <v>355</v>
      </c>
      <c r="C366" s="6">
        <f t="shared" si="25"/>
        <v>219.39289252219967</v>
      </c>
      <c r="D366" s="6">
        <f t="shared" si="26"/>
        <v>208.7362170327609</v>
      </c>
      <c r="E366" s="6">
        <f t="shared" si="27"/>
        <v>10.656675489438777</v>
      </c>
      <c r="F366" s="6">
        <f t="shared" si="28"/>
        <v>1070.0648416998924</v>
      </c>
    </row>
    <row r="367" spans="2:6" ht="15">
      <c r="B367" s="8">
        <f t="shared" si="29"/>
        <v>356</v>
      </c>
      <c r="C367" s="6">
        <f t="shared" si="25"/>
        <v>219.39289252219967</v>
      </c>
      <c r="D367" s="6">
        <f t="shared" si="26"/>
        <v>210.4756855080339</v>
      </c>
      <c r="E367" s="6">
        <f t="shared" si="27"/>
        <v>8.91720701416577</v>
      </c>
      <c r="F367" s="6">
        <f t="shared" si="28"/>
        <v>859.5891561918586</v>
      </c>
    </row>
    <row r="368" spans="2:6" ht="15">
      <c r="B368" s="8">
        <f t="shared" si="29"/>
        <v>357</v>
      </c>
      <c r="C368" s="6">
        <f t="shared" si="25"/>
        <v>219.39289252219967</v>
      </c>
      <c r="D368" s="6">
        <f t="shared" si="26"/>
        <v>212.2296495539342</v>
      </c>
      <c r="E368" s="6">
        <f t="shared" si="27"/>
        <v>7.163242968265489</v>
      </c>
      <c r="F368" s="6">
        <f t="shared" si="28"/>
        <v>647.3595066379244</v>
      </c>
    </row>
    <row r="369" spans="2:6" ht="15">
      <c r="B369" s="8">
        <f t="shared" si="29"/>
        <v>358</v>
      </c>
      <c r="C369" s="6">
        <f t="shared" si="25"/>
        <v>219.39289252219967</v>
      </c>
      <c r="D369" s="6">
        <f t="shared" si="26"/>
        <v>213.99822996688363</v>
      </c>
      <c r="E369" s="6">
        <f t="shared" si="27"/>
        <v>5.394662555316036</v>
      </c>
      <c r="F369" s="6">
        <f t="shared" si="28"/>
        <v>433.36127667104074</v>
      </c>
    </row>
    <row r="370" spans="2:6" ht="15">
      <c r="B370" s="8">
        <f t="shared" si="29"/>
        <v>359</v>
      </c>
      <c r="C370" s="6">
        <f t="shared" si="25"/>
        <v>219.39289252219967</v>
      </c>
      <c r="D370" s="6">
        <f t="shared" si="26"/>
        <v>215.781548549941</v>
      </c>
      <c r="E370" s="6">
        <f t="shared" si="27"/>
        <v>3.611343972258673</v>
      </c>
      <c r="F370" s="6">
        <f t="shared" si="28"/>
        <v>217.57972812109975</v>
      </c>
    </row>
    <row r="371" spans="2:6" ht="15">
      <c r="B371" s="8">
        <f t="shared" si="29"/>
        <v>360</v>
      </c>
      <c r="C371" s="6">
        <f t="shared" si="25"/>
        <v>219.39289252219967</v>
      </c>
      <c r="D371" s="6">
        <f t="shared" si="26"/>
        <v>217.5797281211905</v>
      </c>
      <c r="E371" s="6">
        <f t="shared" si="27"/>
        <v>1.8131644010091645</v>
      </c>
      <c r="F371" s="6">
        <f t="shared" si="28"/>
        <v>0</v>
      </c>
    </row>
  </sheetData>
  <sheetProtection sheet="1" objects="1" scenarios="1"/>
  <printOptions/>
  <pageMargins left="0.5" right="0.5" top="0.5" bottom="0.5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EDC Admin</cp:lastModifiedBy>
  <cp:lastPrinted>2007-04-18T15:34:15Z</cp:lastPrinted>
  <dcterms:modified xsi:type="dcterms:W3CDTF">2023-09-13T20:52:40Z</dcterms:modified>
  <cp:category/>
  <cp:version/>
  <cp:contentType/>
  <cp:contentStatus/>
</cp:coreProperties>
</file>